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Z\Desktop\стандарты раскрытия информации\Отчет по качеству обслуживания потребителей услуг п. 19 С\Факт 2023 года\На сайт\"/>
    </mc:Choice>
  </mc:AlternateContent>
  <xr:revisionPtr revIDLastSave="0" documentId="13_ncr:1_{911F4504-936D-42E1-85D1-B0D3BD5E9571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. 1.1. 2021" sheetId="1" state="hidden" r:id="rId1"/>
    <sheet name="прил. 1.1. 2023" sheetId="6" r:id="rId2"/>
    <sheet name="прил. 1.2 2023" sheetId="7" r:id="rId3"/>
    <sheet name="прил. 1.3. 2023" sheetId="8" r:id="rId4"/>
    <sheet name="прил. 1.4 2023" sheetId="9" r:id="rId5"/>
  </sheets>
  <externalReferences>
    <externalReference r:id="rId6"/>
    <externalReference r:id="rId7"/>
    <externalReference r:id="rId8"/>
    <externalReference r:id="rId9"/>
  </externalReferences>
  <definedNames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2" hidden="1">{#N/A,#N/A,FALSE,"Себестоимсть-97"}</definedName>
    <definedName name="ghg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P1_T1_Protect" localSheetId="2" hidden="1">#REF!,#REF!,#REF!,#REF!,#REF!,#REF!</definedName>
    <definedName name="P1_T1_Protect" hidden="1">#REF!,#REF!,#REF!,#REF!,#REF!,#REF!</definedName>
    <definedName name="P1_T16_Protect" localSheetId="2" hidden="1">#REF!,#REF!,#REF!,#REF!,#REF!,#REF!,#REF!,#REF!</definedName>
    <definedName name="P1_T16_Protect" hidden="1">#REF!,#REF!,#REF!,#REF!,#REF!,#REF!,#REF!,#REF!</definedName>
    <definedName name="P1_T18.2_Protect" localSheetId="2" hidden="1">#REF!,#REF!,#REF!,#REF!,#REF!,#REF!,#REF!</definedName>
    <definedName name="P1_T18.2_Protect" hidden="1">#REF!,#REF!,#REF!,#REF!,#REF!,#REF!,#REF!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4_Protect" localSheetId="2" hidden="1">#REF!,#REF!,#REF!,#REF!,#REF!,#REF!,#REF!,#REF!,#REF!</definedName>
    <definedName name="P1_T4_Protect" hidden="1">#REF!,#REF!,#REF!,#REF!,#REF!,#REF!,#REF!,#REF!,#REF!</definedName>
    <definedName name="P1_T6_Protect" localSheetId="2" hidden="1">#REF!,#REF!,#REF!,#REF!,#REF!,#REF!,#REF!,#REF!,#REF!</definedName>
    <definedName name="P1_T6_Protect" hidden="1">#REF!,#REF!,#REF!,#REF!,#REF!,#REF!,#REF!,#REF!,#REF!</definedName>
    <definedName name="P10_T1_Protect" localSheetId="2" hidden="1">#REF!,#REF!,#REF!,#REF!,#REF!</definedName>
    <definedName name="P10_T1_Protect" hidden="1">#REF!,#REF!,#REF!,#REF!,#REF!</definedName>
    <definedName name="P11_T1_Protect" localSheetId="2" hidden="1">#REF!,#REF!,#REF!,#REF!,#REF!</definedName>
    <definedName name="P11_T1_Protect" hidden="1">#REF!,#REF!,#REF!,#REF!,#REF!</definedName>
    <definedName name="P12_T1_Protect" localSheetId="2" hidden="1">#REF!,#REF!,#REF!,#REF!,#REF!</definedName>
    <definedName name="P12_T1_Protect" hidden="1">#REF!,#REF!,#REF!,#REF!,#REF!</definedName>
    <definedName name="P13_T1_Protect" localSheetId="2" hidden="1">#REF!,#REF!,#REF!,#REF!,#REF!</definedName>
    <definedName name="P13_T1_Protect" hidden="1">#REF!,#REF!,#REF!,#REF!,#REF!</definedName>
    <definedName name="P14_T1_Protect" localSheetId="2" hidden="1">#REF!,#REF!,#REF!,#REF!,#REF!</definedName>
    <definedName name="P14_T1_Protect" hidden="1">#REF!,#REF!,#REF!,#REF!,#REF!</definedName>
    <definedName name="P15_T1_Protect" localSheetId="2" hidden="1">#REF!,#REF!,#REF!,#REF!,#REF!</definedName>
    <definedName name="P15_T1_Protect" hidden="1">#REF!,#REF!,#REF!,#REF!,#REF!</definedName>
    <definedName name="P16_T1_Protect" localSheetId="2" hidden="1">#REF!,#REF!,#REF!,#REF!,#REF!,#REF!</definedName>
    <definedName name="P16_T1_Protect" hidden="1">#REF!,#REF!,#REF!,#REF!,#REF!,#REF!</definedName>
    <definedName name="P17_T1_Protect" localSheetId="2" hidden="1">#REF!,#REF!,#REF!,#REF!,#REF!</definedName>
    <definedName name="P17_T1_Protect" hidden="1">#REF!,#REF!,#REF!,#REF!,#REF!</definedName>
    <definedName name="P18_T1_Protect" localSheetId="2" hidden="1">#REF!,#REF!,#REF!,'прил. 1.2 2023'!P1_T1_Protect,'прил. 1.2 2023'!P2_T1_Protect,'прил. 1.2 2023'!P3_T1_Protect,'прил. 1.2 2023'!P4_T1_Protect</definedName>
    <definedName name="P18_T1_Protect" hidden="1">#REF!,#REF!,#REF!,P1_T1_Protect,P2_T1_Protect,P3_T1_Protect,P4_T1_Protect</definedName>
    <definedName name="P19_T1_Protect" localSheetId="2" hidden="1">'прил. 1.2 2023'!P5_T1_Protect,'прил. 1.2 2023'!P6_T1_Protect,'прил. 1.2 2023'!P7_T1_Protect,'прил. 1.2 2023'!P8_T1_Protect,'прил. 1.2 2023'!P9_T1_Protect,'прил. 1.2 2023'!P10_T1_Protect,'прил. 1.2 2023'!P11_T1_Protect,'прил. 1.2 2023'!P12_T1_Protect,'прил. 1.2 2023'!P13_T1_Protect,'прил. 1.2 2023'!P14_T1_Protect</definedName>
    <definedName name="P19_T1_Protect" hidden="1">P5_T1_Protect,P6_T1_Protect,P7_T1_Protect,P8_T1_Protect,P9_T1_Protect,P10_T1_Protect,P11_T1_Protect,P12_T1_Protect,P13_T1_Protect,P14_T1_Protect</definedName>
    <definedName name="P2_T1_Protect" localSheetId="2" hidden="1">#REF!,#REF!,#REF!,#REF!,#REF!,#REF!</definedName>
    <definedName name="P2_T1_Protect" hidden="1">#REF!,#REF!,#REF!,#REF!,#REF!,#REF!</definedName>
    <definedName name="P2_T4_Protect" localSheetId="2" hidden="1">#REF!,#REF!,#REF!,#REF!,#REF!,#REF!,#REF!,#REF!,#REF!</definedName>
    <definedName name="P2_T4_Protect" hidden="1">#REF!,#REF!,#REF!,#REF!,#REF!,#REF!,#REF!,#REF!,#REF!</definedName>
    <definedName name="P3_T1_Protect" localSheetId="2" hidden="1">#REF!,#REF!,#REF!,#REF!,#REF!</definedName>
    <definedName name="P3_T1_Protect" hidden="1">#REF!,#REF!,#REF!,#REF!,#REF!</definedName>
    <definedName name="P4_T1_Protect" localSheetId="2" hidden="1">#REF!,#REF!,#REF!,#REF!,#REF!,#REF!</definedName>
    <definedName name="P4_T1_Protect" hidden="1">#REF!,#REF!,#REF!,#REF!,#REF!,#REF!</definedName>
    <definedName name="P5_T1_Protect" localSheetId="2" hidden="1">#REF!,#REF!,#REF!,#REF!,#REF!</definedName>
    <definedName name="P5_T1_Protect" hidden="1">#REF!,#REF!,#REF!,#REF!,#REF!</definedName>
    <definedName name="P6_T1_Protect" localSheetId="2" hidden="1">#REF!,#REF!,#REF!,#REF!,#REF!</definedName>
    <definedName name="P6_T1_Protect" hidden="1">#REF!,#REF!,#REF!,#REF!,#REF!</definedName>
    <definedName name="P7_T1_Protect" localSheetId="2" hidden="1">#REF!,#REF!,#REF!,#REF!,#REF!</definedName>
    <definedName name="P7_T1_Protect" hidden="1">#REF!,#REF!,#REF!,#REF!,#REF!</definedName>
    <definedName name="P8_T1_Protect" localSheetId="2" hidden="1">#REF!,#REF!,#REF!,#REF!,#REF!</definedName>
    <definedName name="P8_T1_Protect" hidden="1">#REF!,#REF!,#REF!,#REF!,#REF!</definedName>
    <definedName name="P9_T1_Protect" localSheetId="2" hidden="1">#REF!,#REF!,#REF!,#REF!,#REF!</definedName>
    <definedName name="P9_T1_Protect" hidden="1">#REF!,#REF!,#REF!,#REF!,#REF!</definedName>
    <definedName name="SAPBEXhrIndnt" hidden="1">"Wide"</definedName>
    <definedName name="SAPBEXrevision" hidden="1">1</definedName>
    <definedName name="SAPBEXsysID" hidden="1">"BW2"</definedName>
    <definedName name="SAPBEXwbID" hidden="1">"15TTB4CSDPSBRAUM6VXEUURJW"</definedName>
    <definedName name="SAPsysID" hidden="1">"708C5W7SBKP804JT78WJ0JNKI"</definedName>
    <definedName name="SAPwbID" hidden="1">"ARS"</definedName>
    <definedName name="smet" localSheetId="2" hidden="1">{#N/A,#N/A,FALSE,"Себестоимсть-97"}</definedName>
    <definedName name="smet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2" hidden="1">{#N/A,#N/A,FALSE,"Себестоимсть-97"}</definedName>
    <definedName name="yyyjjjj" hidden="1">{#N/A,#N/A,FALSE,"Себестоимсть-97"}</definedName>
    <definedName name="ваорлап" localSheetId="2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2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2" hidden="1">{#N/A,#N/A,FALSE,"Себестоимсть-97"}</definedName>
    <definedName name="лимит" hidden="1">{#N/A,#N/A,FALSE,"Себестоимсть-97"}</definedName>
    <definedName name="_xlnm.Print_Area" localSheetId="4">'прил. 1.4 2023'!$A$6:$E$18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2" hidden="1">{#N/A,#N/A,FALSE,"Себестоимсть-97"}</definedName>
    <definedName name="ыыы" hidden="1">{#N/A,#N/A,FALSE,"Себестоимсть-97"}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0" roundtripDataSignature="AMtx7mhc6CoKPOJ0wMTvRETjMaW7QJbQFA=="/>
    </ext>
  </extLst>
</workbook>
</file>

<file path=xl/calcChain.xml><?xml version="1.0" encoding="utf-8"?>
<calcChain xmlns="http://schemas.openxmlformats.org/spreadsheetml/2006/main">
  <c r="D16" i="9" l="1"/>
  <c r="E16" i="9" s="1"/>
  <c r="C16" i="9"/>
  <c r="E15" i="9"/>
  <c r="D15" i="9"/>
  <c r="C15" i="9"/>
  <c r="D14" i="9"/>
  <c r="E14" i="9" s="1"/>
  <c r="C14" i="9"/>
  <c r="E13" i="9"/>
  <c r="D13" i="9"/>
  <c r="C13" i="9"/>
  <c r="D12" i="9"/>
  <c r="E12" i="9" s="1"/>
  <c r="C12" i="9"/>
  <c r="E11" i="9"/>
  <c r="D11" i="9"/>
  <c r="C11" i="9"/>
  <c r="D10" i="9"/>
  <c r="E10" i="9" s="1"/>
  <c r="C10" i="9"/>
  <c r="E9" i="9"/>
  <c r="D9" i="9"/>
  <c r="C9" i="9"/>
  <c r="D18" i="8" l="1"/>
  <c r="D16" i="8"/>
  <c r="D13" i="8"/>
  <c r="D12" i="8"/>
  <c r="D7" i="8"/>
  <c r="D6" i="8"/>
  <c r="H9" i="7" l="1"/>
  <c r="G9" i="7"/>
  <c r="F9" i="7"/>
  <c r="E9" i="7"/>
  <c r="D9" i="7"/>
  <c r="C9" i="7"/>
  <c r="K8" i="7"/>
  <c r="J8" i="7"/>
  <c r="I8" i="7"/>
  <c r="K7" i="7"/>
  <c r="J7" i="7"/>
  <c r="I7" i="7"/>
  <c r="K6" i="7"/>
  <c r="J6" i="7"/>
  <c r="I6" i="7"/>
  <c r="K5" i="7"/>
  <c r="K9" i="7" s="1"/>
  <c r="J5" i="7"/>
  <c r="J9" i="7" s="1"/>
  <c r="I5" i="7"/>
  <c r="I9" i="7" s="1"/>
  <c r="AL9" i="6" l="1"/>
  <c r="AF9" i="6"/>
  <c r="Z9" i="6"/>
  <c r="AL8" i="6"/>
  <c r="AF8" i="6"/>
  <c r="Z8" i="6"/>
  <c r="AL7" i="6"/>
  <c r="AF7" i="6"/>
  <c r="Z7" i="6"/>
  <c r="R9" i="6" l="1"/>
  <c r="L9" i="6"/>
  <c r="F9" i="6"/>
  <c r="R8" i="6"/>
  <c r="L8" i="6"/>
  <c r="F8" i="6"/>
  <c r="R7" i="6"/>
  <c r="L7" i="6"/>
  <c r="F7" i="6"/>
  <c r="AP10" i="6" l="1"/>
  <c r="AO10" i="6"/>
  <c r="AN10" i="6"/>
  <c r="AM10" i="6"/>
  <c r="AK10" i="6"/>
  <c r="AJ10" i="6"/>
  <c r="AI10" i="6"/>
  <c r="AH10" i="6"/>
  <c r="AG10" i="6"/>
  <c r="AE10" i="6"/>
  <c r="AD10" i="6"/>
  <c r="AC10" i="6"/>
  <c r="AB10" i="6"/>
  <c r="AA10" i="6"/>
  <c r="Y10" i="6"/>
  <c r="V10" i="6"/>
  <c r="U10" i="6"/>
  <c r="T10" i="6"/>
  <c r="S10" i="6"/>
  <c r="Q10" i="6"/>
  <c r="P10" i="6"/>
  <c r="O10" i="6"/>
  <c r="N10" i="6"/>
  <c r="M10" i="6"/>
  <c r="K10" i="6"/>
  <c r="J10" i="6"/>
  <c r="I10" i="6"/>
  <c r="H10" i="6"/>
  <c r="G10" i="6"/>
  <c r="E10" i="6"/>
  <c r="BJ9" i="6"/>
  <c r="BI9" i="6"/>
  <c r="BH9" i="6"/>
  <c r="BG9" i="6"/>
  <c r="BD9" i="6"/>
  <c r="BC9" i="6"/>
  <c r="BB9" i="6"/>
  <c r="BA9" i="6"/>
  <c r="AX9" i="6"/>
  <c r="AW9" i="6"/>
  <c r="AV9" i="6"/>
  <c r="AU9" i="6"/>
  <c r="BJ8" i="6"/>
  <c r="BI8" i="6"/>
  <c r="BH8" i="6"/>
  <c r="BG8" i="6"/>
  <c r="BD8" i="6"/>
  <c r="BC8" i="6"/>
  <c r="BB8" i="6"/>
  <c r="BA8" i="6"/>
  <c r="AX8" i="6"/>
  <c r="AW8" i="6"/>
  <c r="AV8" i="6"/>
  <c r="AU8" i="6"/>
  <c r="X8" i="6"/>
  <c r="Z10" i="6"/>
  <c r="BJ7" i="6"/>
  <c r="BI7" i="6"/>
  <c r="BH7" i="6"/>
  <c r="BG7" i="6"/>
  <c r="BE7" i="6"/>
  <c r="BE10" i="6" s="1"/>
  <c r="BD7" i="6"/>
  <c r="BC7" i="6"/>
  <c r="BB7" i="6"/>
  <c r="BA7" i="6"/>
  <c r="AY7" i="6"/>
  <c r="AY10" i="6" s="1"/>
  <c r="AX7" i="6"/>
  <c r="AW7" i="6"/>
  <c r="AV7" i="6"/>
  <c r="AU7" i="6"/>
  <c r="AS7" i="6"/>
  <c r="AS10" i="6" s="1"/>
  <c r="W7" i="6"/>
  <c r="W10" i="6" s="1"/>
  <c r="L10" i="6"/>
  <c r="C7" i="6"/>
  <c r="C10" i="6" s="1"/>
  <c r="BB10" i="6" l="1"/>
  <c r="AT9" i="6"/>
  <c r="BC10" i="6"/>
  <c r="AZ7" i="6"/>
  <c r="AZ8" i="6"/>
  <c r="AZ9" i="6"/>
  <c r="BG10" i="6"/>
  <c r="R10" i="6"/>
  <c r="BH10" i="6"/>
  <c r="D7" i="6"/>
  <c r="D8" i="6"/>
  <c r="D10" i="6" s="1"/>
  <c r="AT8" i="6"/>
  <c r="D9" i="6"/>
  <c r="AT7" i="6"/>
  <c r="AQ7" i="6"/>
  <c r="AQ10" i="6" s="1"/>
  <c r="AL10" i="6"/>
  <c r="BF8" i="6"/>
  <c r="BI10" i="6"/>
  <c r="BF9" i="6"/>
  <c r="BJ10" i="6"/>
  <c r="X9" i="6"/>
  <c r="BD10" i="6"/>
  <c r="AV10" i="6"/>
  <c r="X7" i="6"/>
  <c r="AW10" i="6"/>
  <c r="AX10" i="6"/>
  <c r="AU10" i="6"/>
  <c r="BA10" i="6"/>
  <c r="F10" i="6"/>
  <c r="AF10" i="6"/>
  <c r="BF7" i="6"/>
  <c r="AZ10" i="6" l="1"/>
  <c r="X10" i="6"/>
  <c r="AR9" i="6"/>
  <c r="AR8" i="6"/>
  <c r="AT10" i="6"/>
  <c r="BF10" i="6"/>
  <c r="AR7" i="6"/>
  <c r="AP10" i="1"/>
  <c r="AO10" i="1"/>
  <c r="AN10" i="1"/>
  <c r="AM10" i="1"/>
  <c r="AK10" i="1"/>
  <c r="AJ10" i="1"/>
  <c r="AI10" i="1"/>
  <c r="AH10" i="1"/>
  <c r="AG10" i="1"/>
  <c r="AE10" i="1"/>
  <c r="AD10" i="1"/>
  <c r="AC10" i="1"/>
  <c r="AB10" i="1"/>
  <c r="AA10" i="1"/>
  <c r="Y10" i="1"/>
  <c r="V10" i="1"/>
  <c r="U10" i="1"/>
  <c r="T10" i="1"/>
  <c r="S10" i="1"/>
  <c r="Q10" i="1"/>
  <c r="P10" i="1"/>
  <c r="O10" i="1"/>
  <c r="N10" i="1"/>
  <c r="M10" i="1"/>
  <c r="K10" i="1"/>
  <c r="J10" i="1"/>
  <c r="I10" i="1"/>
  <c r="H10" i="1"/>
  <c r="G10" i="1"/>
  <c r="E10" i="1"/>
  <c r="BJ9" i="1"/>
  <c r="BI9" i="1"/>
  <c r="BH9" i="1"/>
  <c r="BG9" i="1"/>
  <c r="BD9" i="1"/>
  <c r="BC9" i="1"/>
  <c r="BB9" i="1"/>
  <c r="BA9" i="1"/>
  <c r="AX9" i="1"/>
  <c r="AW9" i="1"/>
  <c r="AV9" i="1"/>
  <c r="AU9" i="1"/>
  <c r="AL9" i="1"/>
  <c r="AF9" i="1"/>
  <c r="Z9" i="1"/>
  <c r="X9" i="1" s="1"/>
  <c r="R9" i="1"/>
  <c r="L9" i="1"/>
  <c r="F9" i="1"/>
  <c r="BJ8" i="1"/>
  <c r="BI8" i="1"/>
  <c r="BH8" i="1"/>
  <c r="BG8" i="1"/>
  <c r="BD8" i="1"/>
  <c r="BC8" i="1"/>
  <c r="BB8" i="1"/>
  <c r="BA8" i="1"/>
  <c r="AX8" i="1"/>
  <c r="AW8" i="1"/>
  <c r="AV8" i="1"/>
  <c r="AU8" i="1"/>
  <c r="AL8" i="1"/>
  <c r="AF8" i="1"/>
  <c r="Z8" i="1"/>
  <c r="X8" i="1" s="1"/>
  <c r="R8" i="1"/>
  <c r="L8" i="1"/>
  <c r="F8" i="1"/>
  <c r="BJ7" i="1"/>
  <c r="BI7" i="1"/>
  <c r="BH7" i="1"/>
  <c r="BG7" i="1"/>
  <c r="BE7" i="1"/>
  <c r="BE10" i="1" s="1"/>
  <c r="BD7" i="1"/>
  <c r="BC7" i="1"/>
  <c r="BB7" i="1"/>
  <c r="BA7" i="1"/>
  <c r="AY7" i="1"/>
  <c r="AY10" i="1" s="1"/>
  <c r="AX7" i="1"/>
  <c r="AW7" i="1"/>
  <c r="AV7" i="1"/>
  <c r="AU7" i="1"/>
  <c r="AS7" i="1"/>
  <c r="AS10" i="1" s="1"/>
  <c r="AL7" i="1"/>
  <c r="AF7" i="1"/>
  <c r="Z7" i="1"/>
  <c r="W7" i="1"/>
  <c r="W10" i="1" s="1"/>
  <c r="R7" i="1"/>
  <c r="L7" i="1"/>
  <c r="F7" i="1"/>
  <c r="C7" i="1"/>
  <c r="C10" i="1" s="1"/>
  <c r="AV10" i="1" l="1"/>
  <c r="X7" i="1"/>
  <c r="AR10" i="6"/>
  <c r="BB10" i="1"/>
  <c r="Z10" i="1"/>
  <c r="D8" i="1"/>
  <c r="BF7" i="1"/>
  <c r="BA10" i="1"/>
  <c r="BH10" i="1"/>
  <c r="BF8" i="1"/>
  <c r="BI10" i="1"/>
  <c r="L10" i="1"/>
  <c r="BD10" i="1"/>
  <c r="AW10" i="1"/>
  <c r="F10" i="1"/>
  <c r="AT9" i="1"/>
  <c r="D9" i="1"/>
  <c r="R10" i="1"/>
  <c r="AZ9" i="1"/>
  <c r="AZ7" i="1"/>
  <c r="AZ8" i="1"/>
  <c r="AX10" i="1"/>
  <c r="AT7" i="1"/>
  <c r="AT8" i="1"/>
  <c r="AQ7" i="1"/>
  <c r="AQ10" i="1" s="1"/>
  <c r="AL10" i="1"/>
  <c r="BJ10" i="1"/>
  <c r="BF9" i="1"/>
  <c r="BF10" i="1" s="1"/>
  <c r="AF10" i="1"/>
  <c r="X10" i="1"/>
  <c r="AU10" i="1"/>
  <c r="BC10" i="1"/>
  <c r="BG10" i="1"/>
  <c r="D7" i="1"/>
  <c r="AR8" i="1" l="1"/>
  <c r="AZ10" i="1"/>
  <c r="AT10" i="1"/>
  <c r="D10" i="1"/>
  <c r="AR7" i="1"/>
  <c r="AR9" i="1"/>
  <c r="AR10" i="1" l="1"/>
</calcChain>
</file>

<file path=xl/sharedStrings.xml><?xml version="1.0" encoding="utf-8"?>
<sst xmlns="http://schemas.openxmlformats.org/spreadsheetml/2006/main" count="229" uniqueCount="66">
  <si>
    <t>Раскрытие информации по п. 1.1. Приложения № 7 приказа Минэнерго России от 15.04.2014 № 186</t>
  </si>
  <si>
    <t>Наименование организации</t>
  </si>
  <si>
    <t>Категория надежности электроснабжения</t>
  </si>
  <si>
    <t>2020 г.</t>
  </si>
  <si>
    <t>2021 г.</t>
  </si>
  <si>
    <t>Динамика (2021-2020 гг.)</t>
  </si>
  <si>
    <t>ВСЕГО потребителей</t>
  </si>
  <si>
    <t>ВСЕГО точек поставки</t>
  </si>
  <si>
    <t>Юридические лица</t>
  </si>
  <si>
    <t>Многоквартирные жилые дома</t>
  </si>
  <si>
    <t>Физические лица</t>
  </si>
  <si>
    <t>Потребителей</t>
  </si>
  <si>
    <t>Точек поставки</t>
  </si>
  <si>
    <t>Всего</t>
  </si>
  <si>
    <t>ВН (110 кВ и выше)</t>
  </si>
  <si>
    <t>СН1 (35 кВ)</t>
  </si>
  <si>
    <t>СН2 (6 - 20 кВ)</t>
  </si>
  <si>
    <t>НН (ниже 1 кВ)</t>
  </si>
  <si>
    <t>ООО "Горэлектро"</t>
  </si>
  <si>
    <t>1-я категория</t>
  </si>
  <si>
    <t>2-я категория</t>
  </si>
  <si>
    <t>3-я категория</t>
  </si>
  <si>
    <t>ВСЕГО</t>
  </si>
  <si>
    <t>2022 г.</t>
  </si>
  <si>
    <t>2023 г.</t>
  </si>
  <si>
    <t>Динамика (2023-2022 гг.)</t>
  </si>
  <si>
    <t>Раскрытие информации по п. 1.2. Приложения № 7 приказа Минэнерго России от 15.04.2014 № 186</t>
  </si>
  <si>
    <t>Потребители</t>
  </si>
  <si>
    <t>Динамика изменения показателей</t>
  </si>
  <si>
    <t>Всего точек поставки, шт.</t>
  </si>
  <si>
    <t>Всего точек поставки, оборудованных приборами учёта, шт.</t>
  </si>
  <si>
    <t>в т.ч. с удаленным сбором данных, шт.</t>
  </si>
  <si>
    <t>в т.ч. системы учета электроэнергии с удаленным сбором данных, шт.</t>
  </si>
  <si>
    <t>вводные устройства  в многоквартирные дома</t>
  </si>
  <si>
    <t>Бесхозяйные объекты</t>
  </si>
  <si>
    <t>Раскрытие информации по п. 1.3. Приложения № 7 приказа Минэнерго России от 15.04.2014 № 186</t>
  </si>
  <si>
    <t>ВЛ</t>
  </si>
  <si>
    <t>2022 год</t>
  </si>
  <si>
    <t>2023 год</t>
  </si>
  <si>
    <t>динамика</t>
  </si>
  <si>
    <t xml:space="preserve">ВЛ 110 кВ по цепям, км </t>
  </si>
  <si>
    <t>ВЛ 35 кВ по цепям, км</t>
  </si>
  <si>
    <t>ВЛ 6-10 кВ по цепям, км</t>
  </si>
  <si>
    <t>ВЛ 0,4 кВ по цепям, км</t>
  </si>
  <si>
    <t>КЛ</t>
  </si>
  <si>
    <t xml:space="preserve">КЛ 110 кВ по цепям, км </t>
  </si>
  <si>
    <t>КЛ 35 кВ по цепям, км</t>
  </si>
  <si>
    <t>КЛ 6-10 кВ по цепям, км</t>
  </si>
  <si>
    <t>КЛ 0,4 кВ по цепям, км</t>
  </si>
  <si>
    <t>ПС</t>
  </si>
  <si>
    <t>ПС 110 кВ, шт.</t>
  </si>
  <si>
    <t>ПС 35 кВ, шт.</t>
  </si>
  <si>
    <t>ТП 6-10/0,4 кВ. шт.</t>
  </si>
  <si>
    <t>Раскрытие информации по п. 1.4. Приложения № 7 приказа Минэнерго России от 15.04.2014 № 186</t>
  </si>
  <si>
    <t xml:space="preserve">Уровень физического износа объектов электросетевого хозяйства </t>
  </si>
  <si>
    <t>№ п/п</t>
  </si>
  <si>
    <t>Наименование оборудования</t>
  </si>
  <si>
    <t xml:space="preserve">Динамика </t>
  </si>
  <si>
    <t>ВЛ 0,4 кВ</t>
  </si>
  <si>
    <t>ВЛ 3-20 кВ</t>
  </si>
  <si>
    <t>Итого по ВЛ 0,4-20 кВ</t>
  </si>
  <si>
    <t>КЛ 0,4 кВ</t>
  </si>
  <si>
    <t>KЛ 3-20 кВ</t>
  </si>
  <si>
    <t>Итого по KЛ 0,4-20 кВ</t>
  </si>
  <si>
    <t>Трансформаторные подстанции</t>
  </si>
  <si>
    <t>Общий износ организационной единицы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</si>
</sst>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9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1"/>
    <xf numFmtId="0" fontId="10" fillId="0" borderId="1"/>
    <xf numFmtId="0" fontId="1" fillId="0" borderId="1"/>
    <xf numFmtId="0" fontId="16" fillId="0" borderId="1"/>
    <xf numFmtId="9" fontId="16" fillId="0" borderId="1" applyFont="0" applyFill="0" applyBorder="0" applyAlignment="0" applyProtection="0"/>
  </cellStyleXfs>
  <cellXfs count="89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7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5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6" xfId="0" applyFont="1" applyBorder="1"/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7" xfId="0" applyFont="1" applyFill="1" applyBorder="1"/>
    <xf numFmtId="0" fontId="9" fillId="3" borderId="1" xfId="1" applyFont="1" applyFill="1" applyAlignment="1">
      <alignment horizontal="left" vertical="center"/>
    </xf>
    <xf numFmtId="0" fontId="10" fillId="0" borderId="1" xfId="2"/>
    <xf numFmtId="0" fontId="11" fillId="0" borderId="1" xfId="2" applyFont="1" applyAlignment="1">
      <alignment horizontal="center"/>
    </xf>
    <xf numFmtId="0" fontId="12" fillId="0" borderId="10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 wrapText="1"/>
    </xf>
    <xf numFmtId="3" fontId="12" fillId="0" borderId="10" xfId="2" applyNumberFormat="1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3" fontId="14" fillId="0" borderId="10" xfId="2" applyNumberFormat="1" applyFont="1" applyBorder="1" applyAlignment="1">
      <alignment horizontal="center" vertical="center" wrapText="1"/>
    </xf>
    <xf numFmtId="3" fontId="10" fillId="0" borderId="1" xfId="2" applyNumberFormat="1"/>
    <xf numFmtId="0" fontId="3" fillId="0" borderId="1" xfId="1" applyFont="1"/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0" fontId="15" fillId="0" borderId="1" xfId="3" applyFont="1"/>
    <xf numFmtId="0" fontId="15" fillId="0" borderId="1" xfId="3" applyFont="1" applyAlignment="1">
      <alignment horizontal="center" vertical="center"/>
    </xf>
    <xf numFmtId="0" fontId="17" fillId="3" borderId="1" xfId="4" applyFont="1" applyFill="1" applyAlignment="1">
      <alignment horizontal="left" vertical="center"/>
    </xf>
    <xf numFmtId="0" fontId="18" fillId="0" borderId="1" xfId="3" applyFont="1" applyAlignment="1">
      <alignment vertical="top"/>
    </xf>
    <xf numFmtId="0" fontId="19" fillId="0" borderId="11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  <xf numFmtId="0" fontId="20" fillId="0" borderId="12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 wrapText="1"/>
    </xf>
    <xf numFmtId="0" fontId="20" fillId="0" borderId="15" xfId="3" applyFont="1" applyBorder="1" applyAlignment="1">
      <alignment horizontal="center" vertical="center" wrapText="1"/>
    </xf>
    <xf numFmtId="0" fontId="20" fillId="0" borderId="16" xfId="3" applyFont="1" applyBorder="1" applyAlignment="1">
      <alignment horizontal="center" vertical="center" wrapText="1"/>
    </xf>
    <xf numFmtId="0" fontId="21" fillId="0" borderId="17" xfId="3" applyFont="1" applyBorder="1" applyAlignment="1">
      <alignment horizontal="center" vertical="center" wrapText="1"/>
    </xf>
    <xf numFmtId="0" fontId="21" fillId="0" borderId="18" xfId="3" applyFont="1" applyBorder="1" applyAlignment="1">
      <alignment vertical="center" wrapText="1"/>
    </xf>
    <xf numFmtId="9" fontId="21" fillId="0" borderId="19" xfId="5" applyFont="1" applyBorder="1" applyAlignment="1">
      <alignment horizontal="center" vertical="center" wrapText="1"/>
    </xf>
    <xf numFmtId="9" fontId="21" fillId="0" borderId="20" xfId="5" applyFont="1" applyBorder="1" applyAlignment="1">
      <alignment horizontal="center" vertical="center" wrapText="1"/>
    </xf>
    <xf numFmtId="0" fontId="21" fillId="0" borderId="21" xfId="3" applyFont="1" applyBorder="1" applyAlignment="1">
      <alignment horizontal="center" vertical="center" wrapText="1"/>
    </xf>
    <xf numFmtId="0" fontId="21" fillId="0" borderId="22" xfId="3" applyFont="1" applyBorder="1" applyAlignment="1">
      <alignment vertical="center" wrapText="1"/>
    </xf>
    <xf numFmtId="9" fontId="21" fillId="0" borderId="23" xfId="5" applyFont="1" applyBorder="1" applyAlignment="1">
      <alignment horizontal="center" vertical="center" wrapText="1"/>
    </xf>
    <xf numFmtId="9" fontId="21" fillId="0" borderId="22" xfId="5" applyFont="1" applyBorder="1" applyAlignment="1">
      <alignment horizontal="center" vertical="center" wrapText="1"/>
    </xf>
    <xf numFmtId="0" fontId="22" fillId="4" borderId="21" xfId="3" applyFont="1" applyFill="1" applyBorder="1" applyAlignment="1">
      <alignment horizontal="center" vertical="center" wrapText="1"/>
    </xf>
    <xf numFmtId="0" fontId="22" fillId="4" borderId="22" xfId="3" applyFont="1" applyFill="1" applyBorder="1" applyAlignment="1">
      <alignment vertical="center" wrapText="1"/>
    </xf>
    <xf numFmtId="9" fontId="22" fillId="4" borderId="23" xfId="5" applyFont="1" applyFill="1" applyBorder="1" applyAlignment="1">
      <alignment horizontal="center" vertical="center" wrapText="1"/>
    </xf>
    <xf numFmtId="9" fontId="22" fillId="4" borderId="22" xfId="5" applyFont="1" applyFill="1" applyBorder="1" applyAlignment="1">
      <alignment horizontal="center" vertical="center" wrapText="1"/>
    </xf>
    <xf numFmtId="0" fontId="5" fillId="0" borderId="1" xfId="3" applyFont="1"/>
    <xf numFmtId="9" fontId="5" fillId="0" borderId="1" xfId="3" applyNumberFormat="1" applyFont="1"/>
    <xf numFmtId="0" fontId="23" fillId="5" borderId="24" xfId="3" applyFont="1" applyFill="1" applyBorder="1" applyAlignment="1">
      <alignment horizontal="center" vertical="center" wrapText="1"/>
    </xf>
    <xf numFmtId="0" fontId="23" fillId="5" borderId="25" xfId="3" applyFont="1" applyFill="1" applyBorder="1" applyAlignment="1">
      <alignment vertical="center" wrapText="1"/>
    </xf>
    <xf numFmtId="164" fontId="22" fillId="5" borderId="26" xfId="5" applyNumberFormat="1" applyFont="1" applyFill="1" applyBorder="1" applyAlignment="1">
      <alignment horizontal="center" vertical="center" wrapText="1"/>
    </xf>
    <xf numFmtId="9" fontId="22" fillId="5" borderId="25" xfId="5" applyFont="1" applyFill="1" applyBorder="1" applyAlignment="1">
      <alignment horizontal="center" vertical="center" wrapText="1"/>
    </xf>
    <xf numFmtId="0" fontId="24" fillId="0" borderId="1" xfId="3" applyFont="1"/>
    <xf numFmtId="9" fontId="24" fillId="0" borderId="1" xfId="3" applyNumberFormat="1" applyFont="1"/>
    <xf numFmtId="9" fontId="24" fillId="0" borderId="1" xfId="5" applyFont="1" applyFill="1" applyAlignment="1">
      <alignment vertical="center" wrapText="1"/>
    </xf>
    <xf numFmtId="0" fontId="24" fillId="0" borderId="1" xfId="3" applyFont="1" applyAlignment="1">
      <alignment vertical="center" wrapText="1"/>
    </xf>
    <xf numFmtId="0" fontId="25" fillId="0" borderId="1" xfId="3" applyFont="1"/>
    <xf numFmtId="0" fontId="25" fillId="0" borderId="1" xfId="3" applyFont="1" applyAlignment="1">
      <alignment horizontal="center" vertical="center"/>
    </xf>
  </cellXfs>
  <cellStyles count="6">
    <cellStyle name="Обычный" xfId="0" builtinId="0"/>
    <cellStyle name="Обычный 2" xfId="1" xr:uid="{7666A774-FA7E-49E5-85F8-B4894536B635}"/>
    <cellStyle name="Обычный 3" xfId="4" xr:uid="{A567BA25-D569-4E81-A846-83E8C0CB4287}"/>
    <cellStyle name="Обычный 5" xfId="3" xr:uid="{58542FB4-1296-4F98-A06B-E67797E40B5B}"/>
    <cellStyle name="Обычный 5 3" xfId="2" xr:uid="{CE5B6343-E9A3-4BE5-8AB0-C16F5B920F90}"/>
    <cellStyle name="Процентный 2" xfId="5" xr:uid="{473DA34E-616D-4B72-BEFA-CB800A9935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2._&#1079;&#1072;%202023%20&#1075;.%20&#1043;&#1091;&#1089;&#1077;&#1074;&#1072;%20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Z/Desktop/&#1092;&#1072;&#1082;&#1090;%20+%20&#1086;&#1089;&#1074;&#1086;&#1077;&#1085;&#1080;&#1077;%20&#1090;&#1072;&#1088;&#1080;&#1092;&#1072;/&#1092;&#1072;&#1082;&#1090;%202022%20&#1075;&#1086;&#1076;&#1072;/&#1057;&#1090;&#1088;&#1091;&#1082;&#1090;&#1091;&#1088;&#1072;%20&#1079;&#1072;&#1090;&#1088;&#1072;&#1090;%20&#1080;%20&#1088;&#1072;&#1079;&#1076;&#1077;&#1083;&#1100;&#1085;&#1099;&#1081;%20&#1091;&#1095;&#1077;&#1090;%20&#1092;&#1072;&#1082;&#1090;%202022/&#1042;&#1077;&#1076;&#1086;&#1084;&#1086;&#1089;&#1090;&#1100;%20&#1072;&#1084;&#1086;&#1088;&#1090;&#1080;&#1079;&#1072;&#1094;&#1080;&#1080;%20&#1054;&#1057;%20&#1079;&#1072;%202022%20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Z/Desktop/&#1092;&#1072;&#1082;&#1090;%20+%20&#1086;&#1089;&#1074;&#1086;&#1077;&#1085;&#1080;&#1077;%20&#1090;&#1072;&#1088;&#1080;&#1092;&#1072;/&#1092;&#1072;&#1082;&#1090;%202023%20&#1075;&#1086;&#1076;&#1072;/&#1057;&#1090;&#1088;&#1091;&#1082;&#1090;&#1091;&#1088;&#1072;%20&#1079;&#1072;&#1090;&#1088;&#1072;&#1090;%20&#1080;%20&#1088;&#1072;&#1079;&#1076;&#1077;&#1083;&#1100;&#1085;&#1099;&#1081;%20&#1091;&#1095;&#1077;&#1090;%20&#1092;&#1072;&#1082;&#1090;%202023%20&#1075;&#1086;&#1076;&#1072;/&#1042;&#1077;&#1076;&#1086;&#1084;&#1086;&#1089;&#1090;&#1100;%20&#1072;&#1084;&#1086;&#1088;&#1090;&#1080;&#1079;&#1072;&#1094;&#1080;&#1080;%20&#1054;&#1057;%20&#1079;&#1072;%202023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.2 2021"/>
      <sheetName val="Таблица 1.2 2022"/>
      <sheetName val="Таблица 1.2 202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_x0000_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8">
          <cell r="D8">
            <v>15739</v>
          </cell>
        </row>
      </sheetData>
      <sheetData sheetId="270">
        <row r="8">
          <cell r="D8">
            <v>15739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/>
      <sheetData sheetId="316"/>
      <sheetData sheetId="317"/>
      <sheetData sheetId="318"/>
      <sheetData sheetId="319"/>
      <sheetData sheetId="320"/>
      <sheetData sheetId="32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/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4">
          <cell r="E4">
            <v>1</v>
          </cell>
        </row>
      </sheetData>
      <sheetData sheetId="378"/>
      <sheetData sheetId="379"/>
      <sheetData sheetId="380">
        <row r="2">
          <cell r="A2">
            <v>0</v>
          </cell>
        </row>
      </sheetData>
      <sheetData sheetId="381"/>
      <sheetData sheetId="382"/>
      <sheetData sheetId="383"/>
      <sheetData sheetId="384"/>
      <sheetData sheetId="385">
        <row r="4">
          <cell r="E4">
            <v>1</v>
          </cell>
        </row>
      </sheetData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>
        <row r="4">
          <cell r="E4">
            <v>1</v>
          </cell>
        </row>
      </sheetData>
      <sheetData sheetId="400"/>
      <sheetData sheetId="401"/>
      <sheetData sheetId="402"/>
      <sheetData sheetId="403"/>
      <sheetData sheetId="404"/>
      <sheetData sheetId="405"/>
      <sheetData sheetId="406"/>
      <sheetData sheetId="40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65">
          <cell r="M865">
            <v>25830544.82</v>
          </cell>
          <cell r="N865">
            <v>8608908.3699999992</v>
          </cell>
        </row>
        <row r="866">
          <cell r="M866">
            <v>51755615.560000002</v>
          </cell>
          <cell r="N866">
            <v>20224345.039999999</v>
          </cell>
        </row>
        <row r="867">
          <cell r="M867">
            <v>77586160.379999995</v>
          </cell>
          <cell r="N867">
            <v>28833253.409999996</v>
          </cell>
        </row>
        <row r="868">
          <cell r="M868">
            <v>68515862.799999997</v>
          </cell>
          <cell r="N868">
            <v>17894899.719999999</v>
          </cell>
        </row>
        <row r="869">
          <cell r="M869">
            <v>53500818.869999997</v>
          </cell>
          <cell r="N869">
            <v>9549468.1300000008</v>
          </cell>
        </row>
        <row r="870">
          <cell r="M870">
            <v>122016681.66999999</v>
          </cell>
          <cell r="N870">
            <v>27444367.850000001</v>
          </cell>
        </row>
        <row r="871">
          <cell r="M871">
            <v>241200105.30000001</v>
          </cell>
          <cell r="N871">
            <v>48075942.18</v>
          </cell>
        </row>
        <row r="872">
          <cell r="M872">
            <v>440802947.35000002</v>
          </cell>
          <cell r="N872">
            <v>104353563.44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768">
          <cell r="O768">
            <v>0.43857682766842143</v>
          </cell>
        </row>
        <row r="769">
          <cell r="O769">
            <v>0.44512521616493761</v>
          </cell>
        </row>
        <row r="770">
          <cell r="O770">
            <v>0.44301466114306071</v>
          </cell>
        </row>
        <row r="771">
          <cell r="O771">
            <v>0.31718343735010585</v>
          </cell>
        </row>
        <row r="772">
          <cell r="O772">
            <v>0.21256096930722518</v>
          </cell>
        </row>
        <row r="773">
          <cell r="O773">
            <v>0.26652571286029053</v>
          </cell>
        </row>
        <row r="774">
          <cell r="O774">
            <v>0.23566097046171228</v>
          </cell>
        </row>
        <row r="775">
          <cell r="O775">
            <v>0.27382413432160246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000"/>
  <sheetViews>
    <sheetView workbookViewId="0">
      <pane xSplit="1" ySplit="6" topLeftCell="AQ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ColWidth="14.42578125" defaultRowHeight="15" customHeight="1" x14ac:dyDescent="0.25"/>
  <cols>
    <col min="1" max="1" width="21.140625" customWidth="1"/>
    <col min="2" max="2" width="22.28515625" customWidth="1"/>
    <col min="3" max="4" width="10.5703125" customWidth="1"/>
    <col min="5" max="5" width="14.140625" customWidth="1"/>
    <col min="6" max="10" width="10.5703125" customWidth="1"/>
    <col min="11" max="11" width="14" customWidth="1"/>
    <col min="12" max="16" width="10.5703125" customWidth="1"/>
    <col min="17" max="17" width="14" customWidth="1"/>
    <col min="18" max="22" width="10.5703125" customWidth="1"/>
    <col min="23" max="24" width="10.5703125" style="14" customWidth="1"/>
    <col min="25" max="25" width="13.7109375" style="14" customWidth="1"/>
    <col min="26" max="36" width="10.5703125" style="14" customWidth="1"/>
    <col min="37" max="37" width="13.7109375" style="14" customWidth="1"/>
    <col min="38" max="42" width="10.5703125" style="14" customWidth="1"/>
    <col min="43" max="43" width="14.140625" customWidth="1"/>
    <col min="44" max="44" width="12.28515625" customWidth="1"/>
    <col min="45" max="45" width="14.7109375" customWidth="1"/>
    <col min="46" max="56" width="10.5703125" customWidth="1"/>
    <col min="57" max="57" width="14.7109375" customWidth="1"/>
    <col min="58" max="58" width="13.85546875" customWidth="1"/>
    <col min="59" max="61" width="10.5703125" customWidth="1"/>
    <col min="62" max="62" width="13.7109375" customWidth="1"/>
  </cols>
  <sheetData>
    <row r="1" spans="1:62" ht="24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30" customHeight="1" x14ac:dyDescent="0.25">
      <c r="A3" s="24" t="s">
        <v>1</v>
      </c>
      <c r="B3" s="24" t="s">
        <v>2</v>
      </c>
      <c r="C3" s="21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  <c r="W3" s="18" t="s">
        <v>4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0"/>
      <c r="AQ3" s="21" t="s">
        <v>5</v>
      </c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3"/>
    </row>
    <row r="4" spans="1:62" ht="30" customHeight="1" x14ac:dyDescent="0.25">
      <c r="A4" s="26"/>
      <c r="B4" s="26"/>
      <c r="C4" s="24" t="s">
        <v>6</v>
      </c>
      <c r="D4" s="24" t="s">
        <v>7</v>
      </c>
      <c r="E4" s="21" t="s">
        <v>8</v>
      </c>
      <c r="F4" s="22"/>
      <c r="G4" s="22"/>
      <c r="H4" s="22"/>
      <c r="I4" s="22"/>
      <c r="J4" s="23"/>
      <c r="K4" s="21" t="s">
        <v>9</v>
      </c>
      <c r="L4" s="22"/>
      <c r="M4" s="22"/>
      <c r="N4" s="22"/>
      <c r="O4" s="22"/>
      <c r="P4" s="23"/>
      <c r="Q4" s="21" t="s">
        <v>10</v>
      </c>
      <c r="R4" s="22"/>
      <c r="S4" s="22"/>
      <c r="T4" s="22"/>
      <c r="U4" s="22"/>
      <c r="V4" s="23"/>
      <c r="W4" s="15" t="s">
        <v>6</v>
      </c>
      <c r="X4" s="15" t="s">
        <v>7</v>
      </c>
      <c r="Y4" s="18" t="s">
        <v>8</v>
      </c>
      <c r="Z4" s="19"/>
      <c r="AA4" s="19"/>
      <c r="AB4" s="19"/>
      <c r="AC4" s="19"/>
      <c r="AD4" s="20"/>
      <c r="AE4" s="18" t="s">
        <v>9</v>
      </c>
      <c r="AF4" s="19"/>
      <c r="AG4" s="19"/>
      <c r="AH4" s="19"/>
      <c r="AI4" s="19"/>
      <c r="AJ4" s="20"/>
      <c r="AK4" s="18" t="s">
        <v>10</v>
      </c>
      <c r="AL4" s="19"/>
      <c r="AM4" s="19"/>
      <c r="AN4" s="19"/>
      <c r="AO4" s="19"/>
      <c r="AP4" s="20"/>
      <c r="AQ4" s="24" t="s">
        <v>6</v>
      </c>
      <c r="AR4" s="24" t="s">
        <v>7</v>
      </c>
      <c r="AS4" s="21" t="s">
        <v>8</v>
      </c>
      <c r="AT4" s="22"/>
      <c r="AU4" s="22"/>
      <c r="AV4" s="22"/>
      <c r="AW4" s="22"/>
      <c r="AX4" s="23"/>
      <c r="AY4" s="21" t="s">
        <v>9</v>
      </c>
      <c r="AZ4" s="22"/>
      <c r="BA4" s="22"/>
      <c r="BB4" s="22"/>
      <c r="BC4" s="22"/>
      <c r="BD4" s="23"/>
      <c r="BE4" s="21" t="s">
        <v>10</v>
      </c>
      <c r="BF4" s="22"/>
      <c r="BG4" s="22"/>
      <c r="BH4" s="22"/>
      <c r="BI4" s="22"/>
      <c r="BJ4" s="23"/>
    </row>
    <row r="5" spans="1:62" ht="30" customHeight="1" x14ac:dyDescent="0.25">
      <c r="A5" s="26"/>
      <c r="B5" s="26"/>
      <c r="C5" s="26"/>
      <c r="D5" s="26"/>
      <c r="E5" s="24" t="s">
        <v>11</v>
      </c>
      <c r="F5" s="21" t="s">
        <v>12</v>
      </c>
      <c r="G5" s="22"/>
      <c r="H5" s="22"/>
      <c r="I5" s="22"/>
      <c r="J5" s="23"/>
      <c r="K5" s="24" t="s">
        <v>11</v>
      </c>
      <c r="L5" s="21" t="s">
        <v>12</v>
      </c>
      <c r="M5" s="22"/>
      <c r="N5" s="22"/>
      <c r="O5" s="22"/>
      <c r="P5" s="23"/>
      <c r="Q5" s="24" t="s">
        <v>11</v>
      </c>
      <c r="R5" s="21" t="s">
        <v>12</v>
      </c>
      <c r="S5" s="22"/>
      <c r="T5" s="22"/>
      <c r="U5" s="22"/>
      <c r="V5" s="23"/>
      <c r="W5" s="16"/>
      <c r="X5" s="16"/>
      <c r="Y5" s="15" t="s">
        <v>11</v>
      </c>
      <c r="Z5" s="18" t="s">
        <v>12</v>
      </c>
      <c r="AA5" s="19"/>
      <c r="AB5" s="19"/>
      <c r="AC5" s="19"/>
      <c r="AD5" s="20"/>
      <c r="AE5" s="15" t="s">
        <v>11</v>
      </c>
      <c r="AF5" s="18" t="s">
        <v>12</v>
      </c>
      <c r="AG5" s="19"/>
      <c r="AH5" s="19"/>
      <c r="AI5" s="19"/>
      <c r="AJ5" s="20"/>
      <c r="AK5" s="15" t="s">
        <v>11</v>
      </c>
      <c r="AL5" s="18" t="s">
        <v>12</v>
      </c>
      <c r="AM5" s="19"/>
      <c r="AN5" s="19"/>
      <c r="AO5" s="19"/>
      <c r="AP5" s="20"/>
      <c r="AQ5" s="26"/>
      <c r="AR5" s="26"/>
      <c r="AS5" s="24" t="s">
        <v>11</v>
      </c>
      <c r="AT5" s="21" t="s">
        <v>12</v>
      </c>
      <c r="AU5" s="22"/>
      <c r="AV5" s="22"/>
      <c r="AW5" s="22"/>
      <c r="AX5" s="23"/>
      <c r="AY5" s="24" t="s">
        <v>11</v>
      </c>
      <c r="AZ5" s="21" t="s">
        <v>12</v>
      </c>
      <c r="BA5" s="22"/>
      <c r="BB5" s="22"/>
      <c r="BC5" s="22"/>
      <c r="BD5" s="23"/>
      <c r="BE5" s="24" t="s">
        <v>11</v>
      </c>
      <c r="BF5" s="21" t="s">
        <v>12</v>
      </c>
      <c r="BG5" s="22"/>
      <c r="BH5" s="22"/>
      <c r="BI5" s="22"/>
      <c r="BJ5" s="23"/>
    </row>
    <row r="6" spans="1:62" ht="45" customHeight="1" x14ac:dyDescent="0.25">
      <c r="A6" s="25"/>
      <c r="B6" s="25"/>
      <c r="C6" s="25"/>
      <c r="D6" s="25"/>
      <c r="E6" s="25"/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25"/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25"/>
      <c r="R6" s="4" t="s">
        <v>13</v>
      </c>
      <c r="S6" s="4" t="s">
        <v>14</v>
      </c>
      <c r="T6" s="4" t="s">
        <v>15</v>
      </c>
      <c r="U6" s="4" t="s">
        <v>16</v>
      </c>
      <c r="V6" s="4" t="s">
        <v>17</v>
      </c>
      <c r="W6" s="17"/>
      <c r="X6" s="17"/>
      <c r="Y6" s="17"/>
      <c r="Z6" s="12" t="s">
        <v>13</v>
      </c>
      <c r="AA6" s="12" t="s">
        <v>14</v>
      </c>
      <c r="AB6" s="12" t="s">
        <v>15</v>
      </c>
      <c r="AC6" s="12" t="s">
        <v>16</v>
      </c>
      <c r="AD6" s="12" t="s">
        <v>17</v>
      </c>
      <c r="AE6" s="17"/>
      <c r="AF6" s="12" t="s">
        <v>13</v>
      </c>
      <c r="AG6" s="12" t="s">
        <v>14</v>
      </c>
      <c r="AH6" s="12" t="s">
        <v>15</v>
      </c>
      <c r="AI6" s="12" t="s">
        <v>16</v>
      </c>
      <c r="AJ6" s="12" t="s">
        <v>17</v>
      </c>
      <c r="AK6" s="17"/>
      <c r="AL6" s="12" t="s">
        <v>13</v>
      </c>
      <c r="AM6" s="12" t="s">
        <v>14</v>
      </c>
      <c r="AN6" s="12" t="s">
        <v>15</v>
      </c>
      <c r="AO6" s="12" t="s">
        <v>16</v>
      </c>
      <c r="AP6" s="12" t="s">
        <v>17</v>
      </c>
      <c r="AQ6" s="25"/>
      <c r="AR6" s="25"/>
      <c r="AS6" s="25"/>
      <c r="AT6" s="4" t="s">
        <v>13</v>
      </c>
      <c r="AU6" s="4" t="s">
        <v>14</v>
      </c>
      <c r="AV6" s="4" t="s">
        <v>15</v>
      </c>
      <c r="AW6" s="4" t="s">
        <v>16</v>
      </c>
      <c r="AX6" s="4" t="s">
        <v>17</v>
      </c>
      <c r="AY6" s="25"/>
      <c r="AZ6" s="4" t="s">
        <v>13</v>
      </c>
      <c r="BA6" s="4" t="s">
        <v>14</v>
      </c>
      <c r="BB6" s="4" t="s">
        <v>15</v>
      </c>
      <c r="BC6" s="4" t="s">
        <v>16</v>
      </c>
      <c r="BD6" s="4" t="s">
        <v>17</v>
      </c>
      <c r="BE6" s="25"/>
      <c r="BF6" s="4" t="s">
        <v>13</v>
      </c>
      <c r="BG6" s="4" t="s">
        <v>14</v>
      </c>
      <c r="BH6" s="4" t="s">
        <v>15</v>
      </c>
      <c r="BI6" s="4" t="s">
        <v>16</v>
      </c>
      <c r="BJ6" s="4" t="s">
        <v>17</v>
      </c>
    </row>
    <row r="7" spans="1:62" ht="30" customHeight="1" x14ac:dyDescent="0.25">
      <c r="A7" s="29" t="s">
        <v>18</v>
      </c>
      <c r="B7" s="5" t="s">
        <v>19</v>
      </c>
      <c r="C7" s="27">
        <f t="shared" ref="C7:D7" si="0">E7+K7+Q7</f>
        <v>799</v>
      </c>
      <c r="D7" s="6">
        <f t="shared" si="0"/>
        <v>468</v>
      </c>
      <c r="E7" s="27">
        <v>347</v>
      </c>
      <c r="F7" s="6">
        <f t="shared" ref="F7:F9" si="1">SUM(G7:J7)</f>
        <v>50</v>
      </c>
      <c r="G7" s="6">
        <v>0</v>
      </c>
      <c r="H7" s="6">
        <v>0</v>
      </c>
      <c r="I7" s="8">
        <v>2</v>
      </c>
      <c r="J7" s="8">
        <v>48</v>
      </c>
      <c r="K7" s="27">
        <v>274</v>
      </c>
      <c r="L7" s="6">
        <f t="shared" ref="L7:L9" si="2">SUM(M7:P7)</f>
        <v>418</v>
      </c>
      <c r="M7" s="6">
        <v>0</v>
      </c>
      <c r="N7" s="6">
        <v>0</v>
      </c>
      <c r="O7" s="6">
        <v>0</v>
      </c>
      <c r="P7" s="8">
        <v>418</v>
      </c>
      <c r="Q7" s="27">
        <v>178</v>
      </c>
      <c r="R7" s="6">
        <f t="shared" ref="R7:R9" si="3">SUM(S7:V7)</f>
        <v>0</v>
      </c>
      <c r="S7" s="6">
        <v>0</v>
      </c>
      <c r="T7" s="6">
        <v>0</v>
      </c>
      <c r="U7" s="6">
        <v>0</v>
      </c>
      <c r="V7" s="6">
        <v>0</v>
      </c>
      <c r="W7" s="28">
        <f t="shared" ref="W7:X7" si="4">Y7+AE7+AK7</f>
        <v>905</v>
      </c>
      <c r="X7" s="8">
        <f t="shared" si="4"/>
        <v>474</v>
      </c>
      <c r="Y7" s="28">
        <v>397</v>
      </c>
      <c r="Z7" s="8">
        <f t="shared" ref="Z7:Z9" si="5">SUM(AA7:AD7)</f>
        <v>50</v>
      </c>
      <c r="AA7" s="8">
        <v>0</v>
      </c>
      <c r="AB7" s="8">
        <v>0</v>
      </c>
      <c r="AC7" s="8">
        <v>2</v>
      </c>
      <c r="AD7" s="8">
        <v>48</v>
      </c>
      <c r="AE7" s="28">
        <v>277</v>
      </c>
      <c r="AF7" s="8">
        <f t="shared" ref="AF7:AF9" si="6">SUM(AG7:AJ7)</f>
        <v>424</v>
      </c>
      <c r="AG7" s="8">
        <v>0</v>
      </c>
      <c r="AH7" s="8">
        <v>0</v>
      </c>
      <c r="AI7" s="8">
        <v>0</v>
      </c>
      <c r="AJ7" s="8">
        <v>424</v>
      </c>
      <c r="AK7" s="28">
        <v>231</v>
      </c>
      <c r="AL7" s="8">
        <f t="shared" ref="AL7:AL9" si="7">SUM(AM7:AP7)</f>
        <v>0</v>
      </c>
      <c r="AM7" s="8">
        <v>0</v>
      </c>
      <c r="AN7" s="8">
        <v>0</v>
      </c>
      <c r="AO7" s="8">
        <v>0</v>
      </c>
      <c r="AP7" s="8">
        <v>0</v>
      </c>
      <c r="AQ7" s="27">
        <f t="shared" ref="AQ7:AR7" si="8">AS7+AY7+BE7</f>
        <v>106</v>
      </c>
      <c r="AR7" s="6">
        <f t="shared" si="8"/>
        <v>6</v>
      </c>
      <c r="AS7" s="27">
        <f>Y7-E7</f>
        <v>50</v>
      </c>
      <c r="AT7" s="6">
        <f t="shared" ref="AT7:AT9" si="9">SUM(AU7:AX7)</f>
        <v>0</v>
      </c>
      <c r="AU7" s="6">
        <f t="shared" ref="AU7:AY7" si="10">AA7-G7</f>
        <v>0</v>
      </c>
      <c r="AV7" s="6">
        <f t="shared" si="10"/>
        <v>0</v>
      </c>
      <c r="AW7" s="6">
        <f t="shared" si="10"/>
        <v>0</v>
      </c>
      <c r="AX7" s="6">
        <f t="shared" si="10"/>
        <v>0</v>
      </c>
      <c r="AY7" s="27">
        <f t="shared" si="10"/>
        <v>3</v>
      </c>
      <c r="AZ7" s="6">
        <f t="shared" ref="AZ7:AZ9" si="11">SUM(BA7:BD7)</f>
        <v>6</v>
      </c>
      <c r="BA7" s="6">
        <f t="shared" ref="BA7:BE7" si="12">AG7-M7</f>
        <v>0</v>
      </c>
      <c r="BB7" s="6">
        <f t="shared" si="12"/>
        <v>0</v>
      </c>
      <c r="BC7" s="6">
        <f t="shared" si="12"/>
        <v>0</v>
      </c>
      <c r="BD7" s="6">
        <f t="shared" si="12"/>
        <v>6</v>
      </c>
      <c r="BE7" s="27">
        <f t="shared" si="12"/>
        <v>53</v>
      </c>
      <c r="BF7" s="6">
        <f t="shared" ref="BF7:BF9" si="13">SUM(BG7:BJ7)</f>
        <v>0</v>
      </c>
      <c r="BG7" s="6">
        <f t="shared" ref="BG7:BJ7" si="14">AM7-S7</f>
        <v>0</v>
      </c>
      <c r="BH7" s="6">
        <f t="shared" si="14"/>
        <v>0</v>
      </c>
      <c r="BI7" s="6">
        <f t="shared" si="14"/>
        <v>0</v>
      </c>
      <c r="BJ7" s="6">
        <f t="shared" si="14"/>
        <v>0</v>
      </c>
    </row>
    <row r="8" spans="1:62" ht="30" customHeight="1" x14ac:dyDescent="0.25">
      <c r="A8" s="26"/>
      <c r="B8" s="5" t="s">
        <v>20</v>
      </c>
      <c r="C8" s="26"/>
      <c r="D8" s="6">
        <f t="shared" ref="D8:D9" si="15">F8+L8+R8</f>
        <v>249</v>
      </c>
      <c r="E8" s="26"/>
      <c r="F8" s="6">
        <f t="shared" si="1"/>
        <v>129</v>
      </c>
      <c r="G8" s="6">
        <v>0</v>
      </c>
      <c r="H8" s="6">
        <v>0</v>
      </c>
      <c r="I8" s="8">
        <v>39</v>
      </c>
      <c r="J8" s="8">
        <v>90</v>
      </c>
      <c r="K8" s="26"/>
      <c r="L8" s="6">
        <f t="shared" si="2"/>
        <v>120</v>
      </c>
      <c r="M8" s="6">
        <v>0</v>
      </c>
      <c r="N8" s="6">
        <v>0</v>
      </c>
      <c r="O8" s="6">
        <v>0</v>
      </c>
      <c r="P8" s="8">
        <v>120</v>
      </c>
      <c r="Q8" s="26"/>
      <c r="R8" s="6">
        <f t="shared" si="3"/>
        <v>0</v>
      </c>
      <c r="S8" s="6">
        <v>0</v>
      </c>
      <c r="T8" s="6">
        <v>0</v>
      </c>
      <c r="U8" s="6">
        <v>0</v>
      </c>
      <c r="V8" s="6">
        <v>0</v>
      </c>
      <c r="W8" s="16"/>
      <c r="X8" s="8">
        <f t="shared" ref="X8:X9" si="16">Z8+AF8+AL8</f>
        <v>249</v>
      </c>
      <c r="Y8" s="16"/>
      <c r="Z8" s="8">
        <f t="shared" si="5"/>
        <v>129</v>
      </c>
      <c r="AA8" s="8">
        <v>0</v>
      </c>
      <c r="AB8" s="8">
        <v>0</v>
      </c>
      <c r="AC8" s="8">
        <v>39</v>
      </c>
      <c r="AD8" s="8">
        <v>90</v>
      </c>
      <c r="AE8" s="16"/>
      <c r="AF8" s="8">
        <f t="shared" si="6"/>
        <v>120</v>
      </c>
      <c r="AG8" s="8">
        <v>0</v>
      </c>
      <c r="AH8" s="8">
        <v>0</v>
      </c>
      <c r="AI8" s="8">
        <v>0</v>
      </c>
      <c r="AJ8" s="8">
        <v>120</v>
      </c>
      <c r="AK8" s="16"/>
      <c r="AL8" s="8">
        <f t="shared" si="7"/>
        <v>0</v>
      </c>
      <c r="AM8" s="8">
        <v>0</v>
      </c>
      <c r="AN8" s="8">
        <v>0</v>
      </c>
      <c r="AO8" s="8">
        <v>0</v>
      </c>
      <c r="AP8" s="8">
        <v>0</v>
      </c>
      <c r="AQ8" s="26"/>
      <c r="AR8" s="6">
        <f t="shared" ref="AR8:AR9" si="17">AT8+AZ8+BF8</f>
        <v>0</v>
      </c>
      <c r="AS8" s="26"/>
      <c r="AT8" s="6">
        <f t="shared" si="9"/>
        <v>0</v>
      </c>
      <c r="AU8" s="6">
        <f t="shared" ref="AU8:AX8" si="18">AA8-G8</f>
        <v>0</v>
      </c>
      <c r="AV8" s="6">
        <f t="shared" si="18"/>
        <v>0</v>
      </c>
      <c r="AW8" s="6">
        <f t="shared" si="18"/>
        <v>0</v>
      </c>
      <c r="AX8" s="6">
        <f t="shared" si="18"/>
        <v>0</v>
      </c>
      <c r="AY8" s="26"/>
      <c r="AZ8" s="6">
        <f t="shared" si="11"/>
        <v>0</v>
      </c>
      <c r="BA8" s="6">
        <f t="shared" ref="BA8:BD8" si="19">AG8-M8</f>
        <v>0</v>
      </c>
      <c r="BB8" s="6">
        <f t="shared" si="19"/>
        <v>0</v>
      </c>
      <c r="BC8" s="6">
        <f t="shared" si="19"/>
        <v>0</v>
      </c>
      <c r="BD8" s="6">
        <f t="shared" si="19"/>
        <v>0</v>
      </c>
      <c r="BE8" s="26"/>
      <c r="BF8" s="6">
        <f t="shared" si="13"/>
        <v>0</v>
      </c>
      <c r="BG8" s="6">
        <f t="shared" ref="BG8:BJ8" si="20">AM8-S8</f>
        <v>0</v>
      </c>
      <c r="BH8" s="6">
        <f t="shared" si="20"/>
        <v>0</v>
      </c>
      <c r="BI8" s="6">
        <f t="shared" si="20"/>
        <v>0</v>
      </c>
      <c r="BJ8" s="6">
        <f t="shared" si="20"/>
        <v>0</v>
      </c>
    </row>
    <row r="9" spans="1:62" ht="30" customHeight="1" x14ac:dyDescent="0.25">
      <c r="A9" s="26"/>
      <c r="B9" s="5" t="s">
        <v>21</v>
      </c>
      <c r="C9" s="25"/>
      <c r="D9" s="6">
        <f t="shared" si="15"/>
        <v>630</v>
      </c>
      <c r="E9" s="25"/>
      <c r="F9" s="6">
        <f t="shared" si="1"/>
        <v>383</v>
      </c>
      <c r="G9" s="6">
        <v>0</v>
      </c>
      <c r="H9" s="6">
        <v>0</v>
      </c>
      <c r="I9" s="8">
        <v>310</v>
      </c>
      <c r="J9" s="8">
        <v>73</v>
      </c>
      <c r="K9" s="25"/>
      <c r="L9" s="6">
        <f t="shared" si="2"/>
        <v>74</v>
      </c>
      <c r="M9" s="6">
        <v>0</v>
      </c>
      <c r="N9" s="6">
        <v>0</v>
      </c>
      <c r="O9" s="6">
        <v>0</v>
      </c>
      <c r="P9" s="9">
        <v>74</v>
      </c>
      <c r="Q9" s="25"/>
      <c r="R9" s="6">
        <f t="shared" si="3"/>
        <v>173</v>
      </c>
      <c r="S9" s="6">
        <v>0</v>
      </c>
      <c r="T9" s="6">
        <v>0</v>
      </c>
      <c r="U9" s="8">
        <v>2</v>
      </c>
      <c r="V9" s="9">
        <v>171</v>
      </c>
      <c r="W9" s="17"/>
      <c r="X9" s="8">
        <f t="shared" si="16"/>
        <v>770</v>
      </c>
      <c r="Y9" s="17"/>
      <c r="Z9" s="8">
        <f t="shared" si="5"/>
        <v>459</v>
      </c>
      <c r="AA9" s="8">
        <v>0</v>
      </c>
      <c r="AB9" s="8">
        <v>0</v>
      </c>
      <c r="AC9" s="8">
        <v>314</v>
      </c>
      <c r="AD9" s="8">
        <v>145</v>
      </c>
      <c r="AE9" s="17"/>
      <c r="AF9" s="8">
        <f t="shared" si="6"/>
        <v>80</v>
      </c>
      <c r="AG9" s="8">
        <v>0</v>
      </c>
      <c r="AH9" s="8">
        <v>0</v>
      </c>
      <c r="AI9" s="8">
        <v>0</v>
      </c>
      <c r="AJ9" s="9">
        <v>80</v>
      </c>
      <c r="AK9" s="17"/>
      <c r="AL9" s="8">
        <f t="shared" si="7"/>
        <v>231</v>
      </c>
      <c r="AM9" s="8">
        <v>0</v>
      </c>
      <c r="AN9" s="8">
        <v>0</v>
      </c>
      <c r="AO9" s="8">
        <v>3</v>
      </c>
      <c r="AP9" s="9">
        <v>228</v>
      </c>
      <c r="AQ9" s="25"/>
      <c r="AR9" s="6">
        <f t="shared" si="17"/>
        <v>140</v>
      </c>
      <c r="AS9" s="25"/>
      <c r="AT9" s="6">
        <f t="shared" si="9"/>
        <v>76</v>
      </c>
      <c r="AU9" s="6">
        <f t="shared" ref="AU9:AX9" si="21">AA9-G9</f>
        <v>0</v>
      </c>
      <c r="AV9" s="6">
        <f t="shared" si="21"/>
        <v>0</v>
      </c>
      <c r="AW9" s="6">
        <f t="shared" si="21"/>
        <v>4</v>
      </c>
      <c r="AX9" s="6">
        <f t="shared" si="21"/>
        <v>72</v>
      </c>
      <c r="AY9" s="25"/>
      <c r="AZ9" s="6">
        <f t="shared" si="11"/>
        <v>6</v>
      </c>
      <c r="BA9" s="6">
        <f t="shared" ref="BA9:BD9" si="22">AG9-M9</f>
        <v>0</v>
      </c>
      <c r="BB9" s="6">
        <f t="shared" si="22"/>
        <v>0</v>
      </c>
      <c r="BC9" s="6">
        <f t="shared" si="22"/>
        <v>0</v>
      </c>
      <c r="BD9" s="6">
        <f t="shared" si="22"/>
        <v>6</v>
      </c>
      <c r="BE9" s="25"/>
      <c r="BF9" s="6">
        <f t="shared" si="13"/>
        <v>58</v>
      </c>
      <c r="BG9" s="6">
        <f t="shared" ref="BG9:BJ9" si="23">AM9-S9</f>
        <v>0</v>
      </c>
      <c r="BH9" s="6">
        <f t="shared" si="23"/>
        <v>0</v>
      </c>
      <c r="BI9" s="6">
        <f t="shared" si="23"/>
        <v>1</v>
      </c>
      <c r="BJ9" s="6">
        <f t="shared" si="23"/>
        <v>57</v>
      </c>
    </row>
    <row r="10" spans="1:62" ht="30" customHeight="1" x14ac:dyDescent="0.25">
      <c r="A10" s="25"/>
      <c r="B10" s="5" t="s">
        <v>22</v>
      </c>
      <c r="C10" s="6">
        <f t="shared" ref="C10:BJ10" si="24">SUM(C7:C9)</f>
        <v>799</v>
      </c>
      <c r="D10" s="6">
        <f t="shared" si="24"/>
        <v>1347</v>
      </c>
      <c r="E10" s="6">
        <f t="shared" si="24"/>
        <v>347</v>
      </c>
      <c r="F10" s="6">
        <f t="shared" si="24"/>
        <v>562</v>
      </c>
      <c r="G10" s="6">
        <f t="shared" si="24"/>
        <v>0</v>
      </c>
      <c r="H10" s="6">
        <f t="shared" si="24"/>
        <v>0</v>
      </c>
      <c r="I10" s="6">
        <f t="shared" si="24"/>
        <v>351</v>
      </c>
      <c r="J10" s="6">
        <f t="shared" si="24"/>
        <v>211</v>
      </c>
      <c r="K10" s="6">
        <f t="shared" si="24"/>
        <v>274</v>
      </c>
      <c r="L10" s="6">
        <f t="shared" si="24"/>
        <v>612</v>
      </c>
      <c r="M10" s="6">
        <f t="shared" si="24"/>
        <v>0</v>
      </c>
      <c r="N10" s="6">
        <f t="shared" si="24"/>
        <v>0</v>
      </c>
      <c r="O10" s="6">
        <f t="shared" si="24"/>
        <v>0</v>
      </c>
      <c r="P10" s="6">
        <f t="shared" si="24"/>
        <v>612</v>
      </c>
      <c r="Q10" s="6">
        <f t="shared" si="24"/>
        <v>178</v>
      </c>
      <c r="R10" s="6">
        <f t="shared" si="24"/>
        <v>173</v>
      </c>
      <c r="S10" s="6">
        <f t="shared" si="24"/>
        <v>0</v>
      </c>
      <c r="T10" s="6">
        <f t="shared" si="24"/>
        <v>0</v>
      </c>
      <c r="U10" s="6">
        <f t="shared" si="24"/>
        <v>2</v>
      </c>
      <c r="V10" s="6">
        <f t="shared" si="24"/>
        <v>171</v>
      </c>
      <c r="W10" s="8">
        <f t="shared" si="24"/>
        <v>905</v>
      </c>
      <c r="X10" s="8">
        <f t="shared" si="24"/>
        <v>1493</v>
      </c>
      <c r="Y10" s="8">
        <f t="shared" si="24"/>
        <v>397</v>
      </c>
      <c r="Z10" s="8">
        <f t="shared" si="24"/>
        <v>638</v>
      </c>
      <c r="AA10" s="8">
        <f t="shared" si="24"/>
        <v>0</v>
      </c>
      <c r="AB10" s="8">
        <f t="shared" si="24"/>
        <v>0</v>
      </c>
      <c r="AC10" s="8">
        <f t="shared" si="24"/>
        <v>355</v>
      </c>
      <c r="AD10" s="8">
        <f t="shared" si="24"/>
        <v>283</v>
      </c>
      <c r="AE10" s="8">
        <f t="shared" si="24"/>
        <v>277</v>
      </c>
      <c r="AF10" s="8">
        <f t="shared" si="24"/>
        <v>624</v>
      </c>
      <c r="AG10" s="8">
        <f t="shared" si="24"/>
        <v>0</v>
      </c>
      <c r="AH10" s="8">
        <f t="shared" si="24"/>
        <v>0</v>
      </c>
      <c r="AI10" s="8">
        <f t="shared" si="24"/>
        <v>0</v>
      </c>
      <c r="AJ10" s="8">
        <f t="shared" si="24"/>
        <v>624</v>
      </c>
      <c r="AK10" s="8">
        <f t="shared" si="24"/>
        <v>231</v>
      </c>
      <c r="AL10" s="8">
        <f t="shared" si="24"/>
        <v>231</v>
      </c>
      <c r="AM10" s="8">
        <f t="shared" si="24"/>
        <v>0</v>
      </c>
      <c r="AN10" s="8">
        <f t="shared" si="24"/>
        <v>0</v>
      </c>
      <c r="AO10" s="8">
        <f t="shared" si="24"/>
        <v>3</v>
      </c>
      <c r="AP10" s="8">
        <f t="shared" si="24"/>
        <v>228</v>
      </c>
      <c r="AQ10" s="6">
        <f t="shared" si="24"/>
        <v>106</v>
      </c>
      <c r="AR10" s="6">
        <f t="shared" si="24"/>
        <v>146</v>
      </c>
      <c r="AS10" s="6">
        <f t="shared" si="24"/>
        <v>50</v>
      </c>
      <c r="AT10" s="6">
        <f t="shared" si="24"/>
        <v>76</v>
      </c>
      <c r="AU10" s="6">
        <f t="shared" si="24"/>
        <v>0</v>
      </c>
      <c r="AV10" s="6">
        <f t="shared" si="24"/>
        <v>0</v>
      </c>
      <c r="AW10" s="6">
        <f t="shared" si="24"/>
        <v>4</v>
      </c>
      <c r="AX10" s="6">
        <f t="shared" si="24"/>
        <v>72</v>
      </c>
      <c r="AY10" s="6">
        <f t="shared" si="24"/>
        <v>3</v>
      </c>
      <c r="AZ10" s="6">
        <f t="shared" si="24"/>
        <v>12</v>
      </c>
      <c r="BA10" s="6">
        <f t="shared" si="24"/>
        <v>0</v>
      </c>
      <c r="BB10" s="6">
        <f t="shared" si="24"/>
        <v>0</v>
      </c>
      <c r="BC10" s="6">
        <f t="shared" si="24"/>
        <v>0</v>
      </c>
      <c r="BD10" s="6">
        <f t="shared" si="24"/>
        <v>12</v>
      </c>
      <c r="BE10" s="6">
        <f t="shared" si="24"/>
        <v>53</v>
      </c>
      <c r="BF10" s="6">
        <f t="shared" si="24"/>
        <v>58</v>
      </c>
      <c r="BG10" s="6">
        <f t="shared" si="24"/>
        <v>0</v>
      </c>
      <c r="BH10" s="6">
        <f t="shared" si="24"/>
        <v>0</v>
      </c>
      <c r="BI10" s="6">
        <f t="shared" si="24"/>
        <v>1</v>
      </c>
      <c r="BJ10" s="6">
        <f t="shared" si="24"/>
        <v>57</v>
      </c>
    </row>
    <row r="11" spans="1:6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ht="15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ht="15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ht="15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ht="15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ht="15.7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ht="15.7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ht="15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ht="15.7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ht="15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ht="15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ht="15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ht="15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ht="15.7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:62" ht="15.7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1:62" ht="15.7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1:62" ht="15.7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1:62" ht="15.7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1:62" ht="15.7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ht="15.7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ht="15.7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ht="15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ht="15.7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ht="15.7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ht="15.7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ht="15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ht="15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1:62" ht="15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1:62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2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1:62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1:62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1:62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1:62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1:62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62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</row>
    <row r="93" spans="1:62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</row>
    <row r="96" spans="1:62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1:62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</row>
    <row r="98" spans="1:62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</row>
    <row r="99" spans="1:62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</row>
    <row r="100" spans="1:62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</row>
    <row r="101" spans="1:62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</row>
    <row r="102" spans="1:62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</row>
    <row r="103" spans="1:62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</row>
    <row r="104" spans="1:62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</row>
    <row r="105" spans="1:62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62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1:62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1:62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</row>
    <row r="116" spans="1:62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</row>
    <row r="117" spans="1:62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</row>
    <row r="118" spans="1:62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</row>
    <row r="119" spans="1:62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</row>
    <row r="120" spans="1:62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</row>
    <row r="121" spans="1:62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</row>
    <row r="122" spans="1:62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1:62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</row>
    <row r="124" spans="1:62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</row>
    <row r="125" spans="1:62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</row>
    <row r="126" spans="1:62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1:62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</row>
    <row r="128" spans="1:62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</row>
    <row r="129" spans="1:62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</row>
    <row r="130" spans="1:62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</row>
    <row r="131" spans="1:62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</row>
    <row r="132" spans="1:62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</row>
    <row r="133" spans="1:62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</row>
    <row r="134" spans="1:62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</row>
    <row r="135" spans="1:62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</row>
    <row r="136" spans="1:62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1:62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</row>
    <row r="138" spans="1:62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</row>
    <row r="139" spans="1:62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</row>
    <row r="140" spans="1:62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</row>
    <row r="141" spans="1:62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</row>
    <row r="142" spans="1:62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1:62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1:62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1:62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1:62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1:62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1:62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1:62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1:62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1:62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1:62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1:62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</row>
    <row r="174" spans="1:62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</row>
    <row r="175" spans="1:62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</row>
    <row r="176" spans="1:62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1:62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</row>
    <row r="178" spans="1:62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</row>
    <row r="179" spans="1:62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</row>
    <row r="180" spans="1:62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1:62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1:62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</row>
    <row r="183" spans="1:62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1:62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1:62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1:62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1:62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  <row r="188" spans="1:62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</row>
    <row r="189" spans="1:62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</row>
    <row r="190" spans="1:62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</row>
    <row r="191" spans="1:62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</row>
    <row r="192" spans="1:62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</row>
    <row r="193" spans="1:62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1:62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</row>
    <row r="195" spans="1:62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</row>
    <row r="196" spans="1:62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</row>
    <row r="197" spans="1:62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</row>
    <row r="198" spans="1:62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</row>
    <row r="199" spans="1:62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</row>
    <row r="200" spans="1:62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</row>
    <row r="201" spans="1:62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1:62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</row>
    <row r="203" spans="1:62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</row>
    <row r="204" spans="1:62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</row>
    <row r="205" spans="1:62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</row>
    <row r="206" spans="1:62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</row>
    <row r="207" spans="1:62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</row>
    <row r="208" spans="1:62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</row>
    <row r="209" spans="1:62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</row>
    <row r="210" spans="1:62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</row>
    <row r="211" spans="1:62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</row>
    <row r="212" spans="1:62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</row>
    <row r="213" spans="1:62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</row>
    <row r="214" spans="1:62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</row>
    <row r="215" spans="1:62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</row>
    <row r="216" spans="1:62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</row>
    <row r="217" spans="1:62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</row>
    <row r="218" spans="1:62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</row>
    <row r="219" spans="1:62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</row>
    <row r="220" spans="1:62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</row>
    <row r="221" spans="1:62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</row>
    <row r="222" spans="1:62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</row>
    <row r="223" spans="1:62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</row>
    <row r="224" spans="1:62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</row>
    <row r="225" spans="1:62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</row>
    <row r="226" spans="1:62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</row>
    <row r="227" spans="1:62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</row>
    <row r="228" spans="1:62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</row>
    <row r="229" spans="1:62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</row>
    <row r="230" spans="1:62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</row>
    <row r="231" spans="1:62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</row>
    <row r="232" spans="1:62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</row>
    <row r="233" spans="1:62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</row>
    <row r="234" spans="1:62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</row>
    <row r="235" spans="1:62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</row>
    <row r="236" spans="1:62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</row>
    <row r="237" spans="1:62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</row>
    <row r="238" spans="1:62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</row>
    <row r="239" spans="1:62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</row>
    <row r="240" spans="1:62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</row>
    <row r="241" spans="1:62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</row>
    <row r="242" spans="1:62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</row>
    <row r="243" spans="1:62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</row>
    <row r="244" spans="1:62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</row>
    <row r="245" spans="1:62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</row>
    <row r="246" spans="1:62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</row>
    <row r="247" spans="1:62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</row>
    <row r="248" spans="1:62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</row>
    <row r="249" spans="1:62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</row>
    <row r="250" spans="1:62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</row>
    <row r="251" spans="1:62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</row>
    <row r="252" spans="1:62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</row>
    <row r="253" spans="1:62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</row>
    <row r="254" spans="1:62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</row>
    <row r="255" spans="1:62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</row>
    <row r="256" spans="1:62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</row>
    <row r="257" spans="1:62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</row>
    <row r="258" spans="1:62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</row>
    <row r="259" spans="1:62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</row>
    <row r="260" spans="1:62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</row>
    <row r="261" spans="1:62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</row>
    <row r="262" spans="1:62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</row>
    <row r="263" spans="1:62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</row>
    <row r="264" spans="1:62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</row>
    <row r="265" spans="1:62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</row>
    <row r="266" spans="1:62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</row>
    <row r="267" spans="1:62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</row>
    <row r="268" spans="1:62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</row>
    <row r="269" spans="1:62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</row>
    <row r="270" spans="1:62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</row>
    <row r="271" spans="1:62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</row>
    <row r="272" spans="1:62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</row>
    <row r="273" spans="1:62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</row>
    <row r="274" spans="1:62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</row>
    <row r="275" spans="1:62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</row>
    <row r="276" spans="1:62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</row>
    <row r="277" spans="1:62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</row>
    <row r="278" spans="1:62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</row>
    <row r="279" spans="1:62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</row>
    <row r="280" spans="1:62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</row>
    <row r="281" spans="1:62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</row>
    <row r="282" spans="1:62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</row>
    <row r="283" spans="1:62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</row>
    <row r="284" spans="1:62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</row>
    <row r="285" spans="1:62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</row>
    <row r="286" spans="1:62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</row>
    <row r="287" spans="1:62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</row>
    <row r="288" spans="1:62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</row>
    <row r="289" spans="1:62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</row>
    <row r="290" spans="1:62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</row>
    <row r="291" spans="1:62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</row>
    <row r="292" spans="1:62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</row>
    <row r="293" spans="1:62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</row>
    <row r="294" spans="1:62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</row>
    <row r="295" spans="1:62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</row>
    <row r="296" spans="1:62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</row>
    <row r="297" spans="1:62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</row>
    <row r="298" spans="1:62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</row>
    <row r="299" spans="1:62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</row>
    <row r="300" spans="1:62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</row>
    <row r="301" spans="1:62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</row>
    <row r="302" spans="1:62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</row>
    <row r="303" spans="1:62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</row>
    <row r="304" spans="1:62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</row>
    <row r="305" spans="1:62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</row>
    <row r="306" spans="1:62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</row>
    <row r="307" spans="1:62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</row>
    <row r="308" spans="1:62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</row>
    <row r="309" spans="1:62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</row>
    <row r="310" spans="1:62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</row>
    <row r="311" spans="1:62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</row>
    <row r="312" spans="1:62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</row>
    <row r="313" spans="1:62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</row>
    <row r="314" spans="1:62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</row>
    <row r="315" spans="1:62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</row>
    <row r="316" spans="1:62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</row>
    <row r="317" spans="1:62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</row>
    <row r="318" spans="1:62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</row>
    <row r="319" spans="1:62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</row>
    <row r="320" spans="1:62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</row>
    <row r="321" spans="1:62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</row>
    <row r="322" spans="1:62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</row>
    <row r="323" spans="1:62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</row>
    <row r="324" spans="1:62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</row>
    <row r="325" spans="1:62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</row>
    <row r="326" spans="1:62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</row>
    <row r="327" spans="1:62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</row>
    <row r="328" spans="1:62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</row>
    <row r="329" spans="1:62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</row>
    <row r="330" spans="1:62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</row>
    <row r="331" spans="1:62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</row>
    <row r="332" spans="1:62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</row>
    <row r="333" spans="1:62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</row>
    <row r="334" spans="1:62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</row>
    <row r="335" spans="1:62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</row>
    <row r="336" spans="1:62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</row>
    <row r="337" spans="1:62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</row>
    <row r="338" spans="1:62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</row>
    <row r="339" spans="1:62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</row>
    <row r="340" spans="1:62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</row>
    <row r="341" spans="1:62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</row>
    <row r="342" spans="1:62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</row>
    <row r="343" spans="1:62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</row>
    <row r="344" spans="1:62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</row>
    <row r="345" spans="1:62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</row>
    <row r="346" spans="1:62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</row>
    <row r="347" spans="1:62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</row>
    <row r="348" spans="1:62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</row>
    <row r="349" spans="1:62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</row>
    <row r="350" spans="1:62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</row>
    <row r="351" spans="1:62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</row>
    <row r="352" spans="1:62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</row>
    <row r="353" spans="1:62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</row>
    <row r="354" spans="1:62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</row>
    <row r="355" spans="1:62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</row>
    <row r="356" spans="1:62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</row>
    <row r="357" spans="1:62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</row>
    <row r="358" spans="1:62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</row>
    <row r="359" spans="1:62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</row>
    <row r="360" spans="1:62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</row>
    <row r="361" spans="1:62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</row>
    <row r="362" spans="1:62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</row>
    <row r="363" spans="1:62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</row>
    <row r="364" spans="1:62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</row>
    <row r="365" spans="1:62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</row>
    <row r="366" spans="1:62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</row>
    <row r="367" spans="1:62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</row>
    <row r="368" spans="1:62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</row>
    <row r="369" spans="1:62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</row>
    <row r="370" spans="1:62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</row>
    <row r="371" spans="1:62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</row>
    <row r="372" spans="1:62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</row>
    <row r="373" spans="1:62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</row>
    <row r="374" spans="1:62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</row>
    <row r="375" spans="1:62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</row>
    <row r="376" spans="1:62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</row>
    <row r="377" spans="1:62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</row>
    <row r="378" spans="1:62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</row>
    <row r="379" spans="1:62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</row>
    <row r="380" spans="1:62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</row>
    <row r="381" spans="1:62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</row>
    <row r="382" spans="1:62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</row>
    <row r="383" spans="1:62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</row>
    <row r="384" spans="1:62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</row>
    <row r="385" spans="1:62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</row>
    <row r="386" spans="1:62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</row>
    <row r="387" spans="1:62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</row>
    <row r="388" spans="1:62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</row>
    <row r="389" spans="1:62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</row>
    <row r="390" spans="1:62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</row>
    <row r="391" spans="1:62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</row>
    <row r="392" spans="1:62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</row>
    <row r="393" spans="1:62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</row>
    <row r="394" spans="1:62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</row>
    <row r="395" spans="1:62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</row>
    <row r="396" spans="1:62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</row>
    <row r="397" spans="1:62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</row>
    <row r="398" spans="1:62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</row>
    <row r="399" spans="1:62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</row>
    <row r="400" spans="1:62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</row>
    <row r="401" spans="1:62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</row>
    <row r="402" spans="1:62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</row>
    <row r="403" spans="1:62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</row>
    <row r="404" spans="1:62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</row>
    <row r="405" spans="1:62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</row>
    <row r="406" spans="1:62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</row>
    <row r="407" spans="1:62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</row>
    <row r="408" spans="1:62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</row>
    <row r="409" spans="1:62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</row>
    <row r="410" spans="1:62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</row>
    <row r="411" spans="1:62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</row>
    <row r="412" spans="1:62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</row>
    <row r="413" spans="1:62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</row>
    <row r="414" spans="1:62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</row>
    <row r="415" spans="1:62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</row>
    <row r="416" spans="1:62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</row>
    <row r="417" spans="1:62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</row>
    <row r="418" spans="1:62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</row>
    <row r="419" spans="1:62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</row>
    <row r="420" spans="1:62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</row>
    <row r="421" spans="1:62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</row>
    <row r="422" spans="1:62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</row>
    <row r="423" spans="1:62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</row>
    <row r="424" spans="1:62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</row>
    <row r="425" spans="1:62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</row>
    <row r="426" spans="1:62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</row>
    <row r="427" spans="1:62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</row>
    <row r="428" spans="1:62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</row>
    <row r="429" spans="1:62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</row>
    <row r="430" spans="1:62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</row>
    <row r="431" spans="1:62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</row>
    <row r="432" spans="1:62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</row>
    <row r="433" spans="1:62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</row>
    <row r="434" spans="1:62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</row>
    <row r="435" spans="1:62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</row>
    <row r="436" spans="1:62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</row>
    <row r="437" spans="1:62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</row>
    <row r="438" spans="1:62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</row>
    <row r="439" spans="1:62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</row>
    <row r="440" spans="1:62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</row>
    <row r="441" spans="1:62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</row>
    <row r="442" spans="1:62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</row>
    <row r="443" spans="1:62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</row>
    <row r="444" spans="1:62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</row>
    <row r="445" spans="1:62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</row>
    <row r="446" spans="1:62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</row>
    <row r="447" spans="1:62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</row>
    <row r="448" spans="1:62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</row>
    <row r="449" spans="1:62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</row>
    <row r="450" spans="1:62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</row>
    <row r="451" spans="1:62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</row>
    <row r="452" spans="1:62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</row>
    <row r="453" spans="1:62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</row>
    <row r="454" spans="1:62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</row>
    <row r="455" spans="1:62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</row>
    <row r="456" spans="1:62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</row>
    <row r="457" spans="1:62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</row>
    <row r="458" spans="1:62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</row>
    <row r="459" spans="1:62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</row>
    <row r="460" spans="1:62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</row>
    <row r="461" spans="1:62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</row>
    <row r="462" spans="1:62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</row>
    <row r="463" spans="1:62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</row>
    <row r="464" spans="1:62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</row>
    <row r="465" spans="1:62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</row>
    <row r="466" spans="1:62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</row>
    <row r="467" spans="1:62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</row>
    <row r="468" spans="1:62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</row>
    <row r="469" spans="1:62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</row>
    <row r="470" spans="1:62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</row>
    <row r="471" spans="1:62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</row>
    <row r="472" spans="1:62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</row>
    <row r="473" spans="1:62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</row>
    <row r="474" spans="1:62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</row>
    <row r="475" spans="1:62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</row>
    <row r="476" spans="1:62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</row>
    <row r="477" spans="1:62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</row>
    <row r="478" spans="1:62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</row>
    <row r="479" spans="1:62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</row>
    <row r="480" spans="1:62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</row>
    <row r="481" spans="1:62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</row>
    <row r="482" spans="1:62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</row>
    <row r="483" spans="1:62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</row>
    <row r="484" spans="1:62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</row>
    <row r="485" spans="1:62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</row>
    <row r="486" spans="1:62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</row>
    <row r="487" spans="1:62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</row>
    <row r="488" spans="1:62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</row>
    <row r="489" spans="1:62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</row>
    <row r="490" spans="1:62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</row>
    <row r="491" spans="1:62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</row>
    <row r="492" spans="1:62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</row>
    <row r="493" spans="1:62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</row>
    <row r="494" spans="1:62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</row>
    <row r="495" spans="1:62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</row>
    <row r="496" spans="1:62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</row>
    <row r="497" spans="1:62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</row>
    <row r="498" spans="1:62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</row>
    <row r="499" spans="1:62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</row>
    <row r="500" spans="1:62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</row>
    <row r="501" spans="1:62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</row>
    <row r="502" spans="1:62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</row>
    <row r="503" spans="1:62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</row>
    <row r="504" spans="1:62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</row>
    <row r="505" spans="1:62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</row>
    <row r="506" spans="1:62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</row>
    <row r="507" spans="1:62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</row>
    <row r="508" spans="1:62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</row>
    <row r="509" spans="1:62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</row>
    <row r="510" spans="1:62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</row>
    <row r="511" spans="1:62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</row>
    <row r="512" spans="1:62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</row>
    <row r="513" spans="1:62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</row>
    <row r="514" spans="1:62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</row>
    <row r="515" spans="1:62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</row>
    <row r="516" spans="1:62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</row>
    <row r="517" spans="1:62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</row>
    <row r="518" spans="1:62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</row>
    <row r="519" spans="1:62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</row>
    <row r="520" spans="1:62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</row>
    <row r="521" spans="1:62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</row>
    <row r="522" spans="1:62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</row>
    <row r="523" spans="1:62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</row>
    <row r="524" spans="1:62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</row>
    <row r="525" spans="1:62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</row>
    <row r="526" spans="1:62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</row>
    <row r="527" spans="1:62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</row>
    <row r="528" spans="1:62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</row>
    <row r="529" spans="1:62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</row>
    <row r="530" spans="1:62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</row>
    <row r="531" spans="1:62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</row>
    <row r="532" spans="1:62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</row>
    <row r="533" spans="1:62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</row>
    <row r="534" spans="1:62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</row>
    <row r="535" spans="1:62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</row>
    <row r="536" spans="1:62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</row>
    <row r="537" spans="1:62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</row>
    <row r="538" spans="1:62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</row>
    <row r="539" spans="1:62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</row>
    <row r="540" spans="1:62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</row>
    <row r="541" spans="1:62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</row>
    <row r="542" spans="1:62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</row>
    <row r="543" spans="1:62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</row>
    <row r="544" spans="1:62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</row>
    <row r="545" spans="1:62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</row>
    <row r="546" spans="1:62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</row>
    <row r="547" spans="1:62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</row>
    <row r="548" spans="1:62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</row>
    <row r="549" spans="1:62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</row>
    <row r="550" spans="1:62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</row>
    <row r="551" spans="1:62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</row>
    <row r="552" spans="1:62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</row>
    <row r="553" spans="1:62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</row>
    <row r="554" spans="1:62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</row>
    <row r="555" spans="1:62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</row>
    <row r="556" spans="1:62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</row>
    <row r="557" spans="1:62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</row>
    <row r="558" spans="1:62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</row>
    <row r="559" spans="1:62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</row>
    <row r="560" spans="1:62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</row>
    <row r="561" spans="1:62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</row>
    <row r="562" spans="1:62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</row>
    <row r="563" spans="1:62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</row>
    <row r="564" spans="1:62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</row>
    <row r="565" spans="1:62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</row>
    <row r="566" spans="1:62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</row>
    <row r="567" spans="1:62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</row>
    <row r="568" spans="1:62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</row>
    <row r="569" spans="1:62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</row>
    <row r="570" spans="1:62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</row>
    <row r="571" spans="1:62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</row>
    <row r="572" spans="1:62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</row>
    <row r="573" spans="1:62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</row>
    <row r="574" spans="1:62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</row>
    <row r="575" spans="1:62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</row>
    <row r="576" spans="1:62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</row>
    <row r="577" spans="1:62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</row>
    <row r="578" spans="1:62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</row>
    <row r="579" spans="1:62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</row>
    <row r="580" spans="1:62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</row>
    <row r="581" spans="1:62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</row>
    <row r="582" spans="1:62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</row>
    <row r="583" spans="1:62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</row>
    <row r="584" spans="1:62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</row>
    <row r="585" spans="1:62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</row>
    <row r="586" spans="1:62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</row>
    <row r="587" spans="1:62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</row>
    <row r="588" spans="1:62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</row>
    <row r="589" spans="1:62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</row>
    <row r="590" spans="1:62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</row>
    <row r="591" spans="1:62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</row>
    <row r="592" spans="1:62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</row>
    <row r="593" spans="1:62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</row>
    <row r="594" spans="1:62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</row>
    <row r="595" spans="1:62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</row>
    <row r="596" spans="1:62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</row>
    <row r="597" spans="1:62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</row>
    <row r="598" spans="1:62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</row>
    <row r="599" spans="1:62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</row>
    <row r="600" spans="1:62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</row>
    <row r="601" spans="1:62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</row>
    <row r="602" spans="1:62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</row>
    <row r="603" spans="1:62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</row>
    <row r="604" spans="1:62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</row>
    <row r="605" spans="1:62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</row>
    <row r="606" spans="1:62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</row>
    <row r="607" spans="1:62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</row>
    <row r="608" spans="1:62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</row>
    <row r="609" spans="1:62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</row>
    <row r="610" spans="1:62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</row>
    <row r="611" spans="1:62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</row>
    <row r="612" spans="1:62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</row>
    <row r="613" spans="1:62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</row>
    <row r="614" spans="1:62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</row>
    <row r="615" spans="1:62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</row>
    <row r="616" spans="1:62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</row>
    <row r="617" spans="1:62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</row>
    <row r="618" spans="1:62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</row>
    <row r="619" spans="1:62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</row>
    <row r="620" spans="1:62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</row>
    <row r="621" spans="1:62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</row>
    <row r="622" spans="1:62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</row>
    <row r="623" spans="1:62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</row>
    <row r="624" spans="1:62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</row>
    <row r="625" spans="1:62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</row>
    <row r="626" spans="1:62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</row>
    <row r="627" spans="1:62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</row>
    <row r="628" spans="1:62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</row>
    <row r="629" spans="1:62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</row>
    <row r="630" spans="1:62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</row>
    <row r="631" spans="1:62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</row>
    <row r="632" spans="1:62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</row>
    <row r="633" spans="1:62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</row>
    <row r="634" spans="1:62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</row>
    <row r="635" spans="1:62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</row>
    <row r="636" spans="1:62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</row>
    <row r="637" spans="1:62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</row>
    <row r="638" spans="1:62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</row>
    <row r="639" spans="1:62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</row>
    <row r="640" spans="1:62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</row>
    <row r="641" spans="1:62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</row>
    <row r="642" spans="1:62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</row>
    <row r="643" spans="1:62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</row>
    <row r="644" spans="1:62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</row>
    <row r="645" spans="1:62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</row>
    <row r="646" spans="1:62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</row>
    <row r="647" spans="1:62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</row>
    <row r="648" spans="1:62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</row>
    <row r="649" spans="1:62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</row>
    <row r="650" spans="1:62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</row>
    <row r="651" spans="1:62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</row>
    <row r="652" spans="1:62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</row>
    <row r="653" spans="1:62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</row>
    <row r="654" spans="1:62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</row>
    <row r="655" spans="1:62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</row>
    <row r="656" spans="1:62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</row>
    <row r="657" spans="1:62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</row>
    <row r="658" spans="1:62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</row>
    <row r="659" spans="1:62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</row>
    <row r="660" spans="1:62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</row>
    <row r="661" spans="1:62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</row>
    <row r="662" spans="1:62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</row>
    <row r="663" spans="1:62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</row>
    <row r="664" spans="1:62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</row>
    <row r="665" spans="1:62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</row>
    <row r="666" spans="1:62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</row>
    <row r="667" spans="1:62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</row>
    <row r="668" spans="1:62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</row>
    <row r="669" spans="1:62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</row>
    <row r="670" spans="1:62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</row>
    <row r="671" spans="1:62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</row>
    <row r="672" spans="1:62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</row>
    <row r="673" spans="1:62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</row>
    <row r="674" spans="1:62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</row>
    <row r="675" spans="1:62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</row>
    <row r="676" spans="1:62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</row>
    <row r="677" spans="1:62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</row>
    <row r="678" spans="1:62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</row>
    <row r="679" spans="1:62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</row>
    <row r="680" spans="1:62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</row>
    <row r="681" spans="1:62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</row>
    <row r="682" spans="1:62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</row>
    <row r="683" spans="1:62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</row>
    <row r="684" spans="1:62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</row>
    <row r="685" spans="1:62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</row>
    <row r="686" spans="1:62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</row>
    <row r="687" spans="1:62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</row>
    <row r="688" spans="1:62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</row>
    <row r="689" spans="1:62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</row>
    <row r="690" spans="1:62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</row>
    <row r="691" spans="1:62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</row>
    <row r="692" spans="1:62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</row>
    <row r="693" spans="1:62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</row>
    <row r="694" spans="1:62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</row>
    <row r="695" spans="1:62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</row>
    <row r="696" spans="1:62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</row>
    <row r="697" spans="1:62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</row>
    <row r="698" spans="1:62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</row>
    <row r="699" spans="1:62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</row>
    <row r="700" spans="1:62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</row>
    <row r="701" spans="1:62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</row>
    <row r="702" spans="1:62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</row>
    <row r="703" spans="1:62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</row>
    <row r="704" spans="1:62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</row>
    <row r="705" spans="1:62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</row>
    <row r="706" spans="1:62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</row>
    <row r="707" spans="1:62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</row>
    <row r="708" spans="1:62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</row>
    <row r="709" spans="1:62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</row>
    <row r="710" spans="1:62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</row>
    <row r="711" spans="1:62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</row>
    <row r="712" spans="1:62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</row>
    <row r="713" spans="1:62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</row>
    <row r="714" spans="1:62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</row>
    <row r="715" spans="1:62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</row>
    <row r="716" spans="1:62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</row>
    <row r="717" spans="1:62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</row>
    <row r="718" spans="1:62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</row>
    <row r="719" spans="1:62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</row>
    <row r="720" spans="1:62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</row>
    <row r="721" spans="1:62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</row>
    <row r="722" spans="1:62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</row>
    <row r="723" spans="1:62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</row>
    <row r="724" spans="1:62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</row>
    <row r="725" spans="1:62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</row>
    <row r="726" spans="1:62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</row>
    <row r="727" spans="1:62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</row>
    <row r="728" spans="1:62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</row>
    <row r="729" spans="1:62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</row>
    <row r="730" spans="1:62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</row>
    <row r="731" spans="1:62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</row>
    <row r="732" spans="1:62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</row>
    <row r="733" spans="1:62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</row>
    <row r="734" spans="1:62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</row>
    <row r="735" spans="1:62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</row>
    <row r="736" spans="1:62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</row>
    <row r="737" spans="1:62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</row>
    <row r="738" spans="1:62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</row>
    <row r="739" spans="1:62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</row>
    <row r="740" spans="1:62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</row>
    <row r="741" spans="1:62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</row>
    <row r="742" spans="1:62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</row>
    <row r="743" spans="1:62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</row>
    <row r="744" spans="1:62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</row>
    <row r="745" spans="1:62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</row>
    <row r="746" spans="1:62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</row>
    <row r="747" spans="1:62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</row>
    <row r="748" spans="1:62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</row>
    <row r="749" spans="1:62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</row>
    <row r="750" spans="1:62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</row>
    <row r="751" spans="1:62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</row>
    <row r="752" spans="1:62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</row>
    <row r="753" spans="1:62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</row>
    <row r="754" spans="1:62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</row>
    <row r="755" spans="1:62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</row>
    <row r="756" spans="1:62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</row>
    <row r="757" spans="1:62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</row>
    <row r="758" spans="1:62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</row>
    <row r="759" spans="1:62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</row>
    <row r="760" spans="1:62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</row>
    <row r="761" spans="1:62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</row>
    <row r="762" spans="1:62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</row>
    <row r="763" spans="1:62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</row>
    <row r="764" spans="1:62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</row>
    <row r="765" spans="1:62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</row>
    <row r="766" spans="1:62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</row>
    <row r="767" spans="1:62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</row>
    <row r="768" spans="1:62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</row>
    <row r="769" spans="1:62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</row>
    <row r="770" spans="1:62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</row>
    <row r="771" spans="1:62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</row>
    <row r="772" spans="1:62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</row>
    <row r="773" spans="1:62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</row>
    <row r="774" spans="1:62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</row>
    <row r="775" spans="1:62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</row>
    <row r="776" spans="1:62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</row>
    <row r="777" spans="1:62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</row>
    <row r="778" spans="1:62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</row>
    <row r="779" spans="1:62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</row>
    <row r="780" spans="1:62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</row>
    <row r="781" spans="1:62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</row>
    <row r="782" spans="1:62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</row>
    <row r="783" spans="1:62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</row>
    <row r="784" spans="1:62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</row>
    <row r="785" spans="1:62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</row>
    <row r="786" spans="1:62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</row>
    <row r="787" spans="1:62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</row>
    <row r="788" spans="1:62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</row>
    <row r="789" spans="1:62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</row>
    <row r="790" spans="1:62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</row>
    <row r="791" spans="1:62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</row>
    <row r="792" spans="1:62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</row>
    <row r="793" spans="1:62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</row>
    <row r="794" spans="1:62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</row>
    <row r="795" spans="1:62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</row>
    <row r="796" spans="1:62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</row>
    <row r="797" spans="1:62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</row>
    <row r="798" spans="1:62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</row>
    <row r="799" spans="1:62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</row>
    <row r="800" spans="1:62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</row>
    <row r="801" spans="1:62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</row>
    <row r="802" spans="1:62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</row>
    <row r="803" spans="1:62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</row>
    <row r="804" spans="1:62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</row>
    <row r="805" spans="1:62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</row>
    <row r="806" spans="1:62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</row>
    <row r="807" spans="1:62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</row>
    <row r="808" spans="1:62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</row>
    <row r="809" spans="1:62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</row>
    <row r="810" spans="1:62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</row>
    <row r="811" spans="1:62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</row>
    <row r="812" spans="1:62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</row>
    <row r="813" spans="1:62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</row>
    <row r="814" spans="1:62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</row>
    <row r="815" spans="1:62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</row>
    <row r="816" spans="1:62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</row>
    <row r="817" spans="1:62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</row>
    <row r="818" spans="1:62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</row>
    <row r="819" spans="1:62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</row>
    <row r="820" spans="1:62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</row>
    <row r="821" spans="1:62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</row>
    <row r="822" spans="1:62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</row>
    <row r="823" spans="1:62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</row>
    <row r="824" spans="1:62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</row>
    <row r="825" spans="1:62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</row>
    <row r="826" spans="1:62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</row>
    <row r="827" spans="1:62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</row>
    <row r="828" spans="1:62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</row>
    <row r="829" spans="1:62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</row>
    <row r="830" spans="1:62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</row>
    <row r="831" spans="1:62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</row>
    <row r="832" spans="1:62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</row>
    <row r="833" spans="1:62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</row>
    <row r="834" spans="1:62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</row>
    <row r="835" spans="1:62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</row>
    <row r="836" spans="1:62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</row>
    <row r="837" spans="1:62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</row>
    <row r="838" spans="1:62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</row>
    <row r="839" spans="1:62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</row>
    <row r="840" spans="1:62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</row>
    <row r="841" spans="1:62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</row>
    <row r="842" spans="1:62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</row>
    <row r="843" spans="1:62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</row>
    <row r="844" spans="1:62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</row>
    <row r="845" spans="1:62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</row>
    <row r="846" spans="1:62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</row>
    <row r="847" spans="1:62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</row>
    <row r="848" spans="1:62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</row>
    <row r="849" spans="1:62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</row>
    <row r="850" spans="1:62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</row>
    <row r="851" spans="1:62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</row>
    <row r="852" spans="1:62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</row>
    <row r="853" spans="1:62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</row>
    <row r="854" spans="1:62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</row>
    <row r="855" spans="1:62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</row>
    <row r="856" spans="1:62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</row>
    <row r="857" spans="1:62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</row>
    <row r="858" spans="1:62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</row>
    <row r="859" spans="1:62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</row>
    <row r="860" spans="1:62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</row>
    <row r="861" spans="1:62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</row>
    <row r="862" spans="1:62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</row>
    <row r="863" spans="1:62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</row>
    <row r="864" spans="1:62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</row>
    <row r="865" spans="1:62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</row>
    <row r="866" spans="1:62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</row>
    <row r="867" spans="1:62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</row>
    <row r="868" spans="1:62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</row>
    <row r="869" spans="1:62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</row>
    <row r="870" spans="1:62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</row>
    <row r="871" spans="1:62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</row>
    <row r="872" spans="1:62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</row>
    <row r="873" spans="1:62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</row>
    <row r="874" spans="1:62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</row>
    <row r="875" spans="1:62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</row>
    <row r="876" spans="1:62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</row>
    <row r="877" spans="1:62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</row>
    <row r="878" spans="1:62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</row>
    <row r="879" spans="1:62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</row>
    <row r="880" spans="1:62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</row>
    <row r="881" spans="1:62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</row>
    <row r="882" spans="1:62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</row>
    <row r="883" spans="1:62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</row>
    <row r="884" spans="1:62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</row>
    <row r="885" spans="1:62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</row>
    <row r="886" spans="1:62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</row>
    <row r="887" spans="1:62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</row>
    <row r="888" spans="1:62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</row>
    <row r="889" spans="1:62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</row>
    <row r="890" spans="1:62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</row>
    <row r="891" spans="1:62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</row>
    <row r="892" spans="1:62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</row>
    <row r="893" spans="1:62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</row>
    <row r="894" spans="1:62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</row>
    <row r="895" spans="1:62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</row>
    <row r="896" spans="1:62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</row>
    <row r="897" spans="1:62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</row>
    <row r="898" spans="1:62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</row>
    <row r="899" spans="1:62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</row>
    <row r="900" spans="1:62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</row>
    <row r="901" spans="1:62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</row>
    <row r="902" spans="1:62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</row>
    <row r="903" spans="1:62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</row>
    <row r="904" spans="1:62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</row>
    <row r="905" spans="1:62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</row>
    <row r="906" spans="1:62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</row>
    <row r="907" spans="1:62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</row>
    <row r="908" spans="1:62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</row>
    <row r="909" spans="1:62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</row>
    <row r="910" spans="1:62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</row>
    <row r="911" spans="1:62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</row>
    <row r="912" spans="1:62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</row>
    <row r="913" spans="1:62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</row>
    <row r="914" spans="1:62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</row>
    <row r="915" spans="1:62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</row>
    <row r="916" spans="1:62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</row>
    <row r="917" spans="1:62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</row>
    <row r="918" spans="1:62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</row>
    <row r="919" spans="1:62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</row>
    <row r="920" spans="1:62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</row>
    <row r="921" spans="1:62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</row>
    <row r="922" spans="1:62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</row>
    <row r="923" spans="1:62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</row>
    <row r="924" spans="1:62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</row>
    <row r="925" spans="1:62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</row>
    <row r="926" spans="1:62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</row>
    <row r="927" spans="1:62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</row>
    <row r="928" spans="1:62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</row>
    <row r="929" spans="1:62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</row>
    <row r="930" spans="1:62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</row>
    <row r="931" spans="1:62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</row>
    <row r="932" spans="1:62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</row>
    <row r="933" spans="1:62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</row>
    <row r="934" spans="1:62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</row>
    <row r="935" spans="1:62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</row>
    <row r="936" spans="1:62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</row>
    <row r="937" spans="1:62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</row>
    <row r="938" spans="1:62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</row>
    <row r="939" spans="1:62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</row>
    <row r="940" spans="1:62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</row>
    <row r="941" spans="1:62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</row>
    <row r="942" spans="1:62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</row>
    <row r="943" spans="1:62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</row>
    <row r="944" spans="1:62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</row>
    <row r="945" spans="1:62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</row>
    <row r="946" spans="1:62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</row>
    <row r="947" spans="1:62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</row>
    <row r="948" spans="1:62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</row>
    <row r="949" spans="1:62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</row>
    <row r="950" spans="1:62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</row>
    <row r="951" spans="1:62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</row>
    <row r="952" spans="1:62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</row>
    <row r="953" spans="1:62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</row>
    <row r="954" spans="1:62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</row>
    <row r="955" spans="1:62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</row>
    <row r="956" spans="1:62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</row>
    <row r="957" spans="1:62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</row>
    <row r="958" spans="1:62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</row>
    <row r="959" spans="1:62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</row>
    <row r="960" spans="1:62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</row>
    <row r="961" spans="1:62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</row>
    <row r="962" spans="1:62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</row>
    <row r="963" spans="1:62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</row>
    <row r="964" spans="1:62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</row>
    <row r="965" spans="1:62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</row>
    <row r="966" spans="1:62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</row>
    <row r="967" spans="1:62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</row>
    <row r="968" spans="1:62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</row>
    <row r="969" spans="1:62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</row>
    <row r="970" spans="1:62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</row>
    <row r="971" spans="1:62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</row>
    <row r="972" spans="1:62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</row>
    <row r="973" spans="1:62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</row>
    <row r="974" spans="1:62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</row>
    <row r="975" spans="1:62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</row>
    <row r="976" spans="1:62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</row>
    <row r="977" spans="1:62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</row>
    <row r="978" spans="1:62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</row>
    <row r="979" spans="1:62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</row>
    <row r="980" spans="1:62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</row>
    <row r="981" spans="1:62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</row>
    <row r="982" spans="1:62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</row>
    <row r="983" spans="1:62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</row>
    <row r="984" spans="1:62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</row>
    <row r="985" spans="1:62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</row>
    <row r="986" spans="1:62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</row>
    <row r="987" spans="1:62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</row>
    <row r="988" spans="1:62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</row>
    <row r="989" spans="1:62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</row>
    <row r="990" spans="1:62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</row>
    <row r="991" spans="1:62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</row>
    <row r="992" spans="1:62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</row>
    <row r="993" spans="1:62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</row>
    <row r="994" spans="1:62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</row>
    <row r="995" spans="1:62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</row>
    <row r="996" spans="1:62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</row>
    <row r="997" spans="1:62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</row>
    <row r="998" spans="1:62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</row>
    <row r="999" spans="1:62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</row>
    <row r="1000" spans="1:62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</row>
  </sheetData>
  <mergeCells count="51">
    <mergeCell ref="F5:J5"/>
    <mergeCell ref="K5:K6"/>
    <mergeCell ref="K7:K9"/>
    <mergeCell ref="D4:D6"/>
    <mergeCell ref="E5:E6"/>
    <mergeCell ref="A7:A10"/>
    <mergeCell ref="C7:C9"/>
    <mergeCell ref="E7:E9"/>
    <mergeCell ref="AS7:AS9"/>
    <mergeCell ref="AY7:AY9"/>
    <mergeCell ref="Q7:Q9"/>
    <mergeCell ref="W7:W9"/>
    <mergeCell ref="Y7:Y9"/>
    <mergeCell ref="BE7:BE9"/>
    <mergeCell ref="AS4:AX4"/>
    <mergeCell ref="AY4:BD4"/>
    <mergeCell ref="AE4:AJ4"/>
    <mergeCell ref="AK4:AP4"/>
    <mergeCell ref="AQ4:AQ6"/>
    <mergeCell ref="AR4:AR6"/>
    <mergeCell ref="AQ7:AQ9"/>
    <mergeCell ref="AE7:AE9"/>
    <mergeCell ref="AK7:AK9"/>
    <mergeCell ref="AT5:AX5"/>
    <mergeCell ref="AY5:AY6"/>
    <mergeCell ref="AZ5:BD5"/>
    <mergeCell ref="BE5:BE6"/>
    <mergeCell ref="AS5:AS6"/>
    <mergeCell ref="A3:A6"/>
    <mergeCell ref="B3:B6"/>
    <mergeCell ref="C3:V3"/>
    <mergeCell ref="W3:AP3"/>
    <mergeCell ref="AQ3:BJ3"/>
    <mergeCell ref="C4:C6"/>
    <mergeCell ref="BE4:BJ4"/>
    <mergeCell ref="BF5:BJ5"/>
    <mergeCell ref="E4:J4"/>
    <mergeCell ref="K4:P4"/>
    <mergeCell ref="Q4:V4"/>
    <mergeCell ref="W4:W6"/>
    <mergeCell ref="AE5:AE6"/>
    <mergeCell ref="AF5:AJ5"/>
    <mergeCell ref="AK5:AK6"/>
    <mergeCell ref="AL5:AP5"/>
    <mergeCell ref="X4:X6"/>
    <mergeCell ref="Y4:AD4"/>
    <mergeCell ref="Y5:Y6"/>
    <mergeCell ref="Z5:AD5"/>
    <mergeCell ref="L5:P5"/>
    <mergeCell ref="Q5:Q6"/>
    <mergeCell ref="R5:V5"/>
  </mergeCells>
  <pageMargins left="0.25" right="0.25" top="0.75" bottom="0.75" header="0.3" footer="0.3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100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D9" sqref="AD9"/>
    </sheetView>
  </sheetViews>
  <sheetFormatPr defaultColWidth="14.42578125" defaultRowHeight="15" customHeight="1" x14ac:dyDescent="0.25"/>
  <cols>
    <col min="1" max="1" width="21.140625" customWidth="1"/>
    <col min="2" max="2" width="22.28515625" customWidth="1"/>
    <col min="3" max="4" width="10.5703125" customWidth="1"/>
    <col min="5" max="5" width="14.140625" customWidth="1"/>
    <col min="6" max="10" width="10.5703125" customWidth="1"/>
    <col min="11" max="11" width="14" customWidth="1"/>
    <col min="12" max="16" width="10.5703125" customWidth="1"/>
    <col min="17" max="17" width="14" customWidth="1"/>
    <col min="18" max="22" width="10.5703125" customWidth="1"/>
    <col min="23" max="23" width="12.28515625" style="14" customWidth="1"/>
    <col min="24" max="24" width="10.5703125" style="14" customWidth="1"/>
    <col min="25" max="25" width="13.7109375" style="14" customWidth="1"/>
    <col min="26" max="30" width="10.5703125" style="14" customWidth="1"/>
    <col min="31" max="31" width="12.42578125" style="14" customWidth="1"/>
    <col min="32" max="36" width="10.5703125" style="14" customWidth="1"/>
    <col min="37" max="37" width="13.7109375" style="14" customWidth="1"/>
    <col min="38" max="42" width="10.5703125" style="14" customWidth="1"/>
    <col min="43" max="43" width="14.140625" customWidth="1"/>
    <col min="44" max="44" width="12.28515625" customWidth="1"/>
    <col min="45" max="45" width="14.7109375" customWidth="1"/>
    <col min="46" max="50" width="10.5703125" customWidth="1"/>
    <col min="51" max="51" width="13.5703125" customWidth="1"/>
    <col min="52" max="56" width="10.5703125" customWidth="1"/>
    <col min="57" max="57" width="14.7109375" customWidth="1"/>
    <col min="58" max="58" width="13.85546875" customWidth="1"/>
    <col min="59" max="61" width="10.5703125" customWidth="1"/>
    <col min="62" max="62" width="13.7109375" customWidth="1"/>
  </cols>
  <sheetData>
    <row r="1" spans="1:62" ht="24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30" customHeight="1" x14ac:dyDescent="0.25">
      <c r="A3" s="24" t="s">
        <v>1</v>
      </c>
      <c r="B3" s="24" t="s">
        <v>2</v>
      </c>
      <c r="C3" s="18" t="s">
        <v>23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18" t="s">
        <v>24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0"/>
      <c r="AQ3" s="21" t="s">
        <v>25</v>
      </c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3"/>
    </row>
    <row r="4" spans="1:62" ht="30" customHeight="1" x14ac:dyDescent="0.25">
      <c r="A4" s="26"/>
      <c r="B4" s="26"/>
      <c r="C4" s="15" t="s">
        <v>6</v>
      </c>
      <c r="D4" s="15" t="s">
        <v>7</v>
      </c>
      <c r="E4" s="18" t="s">
        <v>8</v>
      </c>
      <c r="F4" s="19"/>
      <c r="G4" s="19"/>
      <c r="H4" s="19"/>
      <c r="I4" s="19"/>
      <c r="J4" s="20"/>
      <c r="K4" s="18" t="s">
        <v>9</v>
      </c>
      <c r="L4" s="19"/>
      <c r="M4" s="19"/>
      <c r="N4" s="19"/>
      <c r="O4" s="19"/>
      <c r="P4" s="20"/>
      <c r="Q4" s="18" t="s">
        <v>10</v>
      </c>
      <c r="R4" s="19"/>
      <c r="S4" s="19"/>
      <c r="T4" s="19"/>
      <c r="U4" s="19"/>
      <c r="V4" s="20"/>
      <c r="W4" s="35" t="s">
        <v>6</v>
      </c>
      <c r="X4" s="15" t="s">
        <v>7</v>
      </c>
      <c r="Y4" s="18" t="s">
        <v>8</v>
      </c>
      <c r="Z4" s="19"/>
      <c r="AA4" s="19"/>
      <c r="AB4" s="19"/>
      <c r="AC4" s="19"/>
      <c r="AD4" s="20"/>
      <c r="AE4" s="18" t="s">
        <v>9</v>
      </c>
      <c r="AF4" s="19"/>
      <c r="AG4" s="19"/>
      <c r="AH4" s="19"/>
      <c r="AI4" s="19"/>
      <c r="AJ4" s="20"/>
      <c r="AK4" s="18" t="s">
        <v>10</v>
      </c>
      <c r="AL4" s="19"/>
      <c r="AM4" s="19"/>
      <c r="AN4" s="19"/>
      <c r="AO4" s="19"/>
      <c r="AP4" s="20"/>
      <c r="AQ4" s="32" t="s">
        <v>6</v>
      </c>
      <c r="AR4" s="24" t="s">
        <v>7</v>
      </c>
      <c r="AS4" s="21" t="s">
        <v>8</v>
      </c>
      <c r="AT4" s="22"/>
      <c r="AU4" s="22"/>
      <c r="AV4" s="22"/>
      <c r="AW4" s="22"/>
      <c r="AX4" s="23"/>
      <c r="AY4" s="21" t="s">
        <v>9</v>
      </c>
      <c r="AZ4" s="22"/>
      <c r="BA4" s="22"/>
      <c r="BB4" s="22"/>
      <c r="BC4" s="22"/>
      <c r="BD4" s="23"/>
      <c r="BE4" s="21" t="s">
        <v>10</v>
      </c>
      <c r="BF4" s="22"/>
      <c r="BG4" s="22"/>
      <c r="BH4" s="22"/>
      <c r="BI4" s="22"/>
      <c r="BJ4" s="23"/>
    </row>
    <row r="5" spans="1:62" ht="30" customHeight="1" x14ac:dyDescent="0.25">
      <c r="A5" s="26"/>
      <c r="B5" s="26"/>
      <c r="C5" s="16"/>
      <c r="D5" s="16"/>
      <c r="E5" s="30" t="s">
        <v>11</v>
      </c>
      <c r="F5" s="18" t="s">
        <v>12</v>
      </c>
      <c r="G5" s="19"/>
      <c r="H5" s="19"/>
      <c r="I5" s="19"/>
      <c r="J5" s="20"/>
      <c r="K5" s="30" t="s">
        <v>11</v>
      </c>
      <c r="L5" s="18" t="s">
        <v>12</v>
      </c>
      <c r="M5" s="19"/>
      <c r="N5" s="19"/>
      <c r="O5" s="19"/>
      <c r="P5" s="20"/>
      <c r="Q5" s="30" t="s">
        <v>11</v>
      </c>
      <c r="R5" s="18" t="s">
        <v>12</v>
      </c>
      <c r="S5" s="19"/>
      <c r="T5" s="19"/>
      <c r="U5" s="19"/>
      <c r="V5" s="20"/>
      <c r="W5" s="36"/>
      <c r="X5" s="16"/>
      <c r="Y5" s="30" t="s">
        <v>11</v>
      </c>
      <c r="Z5" s="18" t="s">
        <v>12</v>
      </c>
      <c r="AA5" s="19"/>
      <c r="AB5" s="19"/>
      <c r="AC5" s="19"/>
      <c r="AD5" s="20"/>
      <c r="AE5" s="30" t="s">
        <v>11</v>
      </c>
      <c r="AF5" s="18" t="s">
        <v>12</v>
      </c>
      <c r="AG5" s="19"/>
      <c r="AH5" s="19"/>
      <c r="AI5" s="19"/>
      <c r="AJ5" s="20"/>
      <c r="AK5" s="30" t="s">
        <v>11</v>
      </c>
      <c r="AL5" s="18" t="s">
        <v>12</v>
      </c>
      <c r="AM5" s="19"/>
      <c r="AN5" s="19"/>
      <c r="AO5" s="19"/>
      <c r="AP5" s="20"/>
      <c r="AQ5" s="33"/>
      <c r="AR5" s="26"/>
      <c r="AS5" s="32" t="s">
        <v>11</v>
      </c>
      <c r="AT5" s="21" t="s">
        <v>12</v>
      </c>
      <c r="AU5" s="22"/>
      <c r="AV5" s="22"/>
      <c r="AW5" s="22"/>
      <c r="AX5" s="23"/>
      <c r="AY5" s="32" t="s">
        <v>11</v>
      </c>
      <c r="AZ5" s="21" t="s">
        <v>12</v>
      </c>
      <c r="BA5" s="22"/>
      <c r="BB5" s="22"/>
      <c r="BC5" s="22"/>
      <c r="BD5" s="23"/>
      <c r="BE5" s="32" t="s">
        <v>11</v>
      </c>
      <c r="BF5" s="21" t="s">
        <v>12</v>
      </c>
      <c r="BG5" s="22"/>
      <c r="BH5" s="22"/>
      <c r="BI5" s="22"/>
      <c r="BJ5" s="23"/>
    </row>
    <row r="6" spans="1:62" ht="45" customHeight="1" x14ac:dyDescent="0.25">
      <c r="A6" s="25"/>
      <c r="B6" s="25"/>
      <c r="C6" s="17"/>
      <c r="D6" s="17"/>
      <c r="E6" s="31"/>
      <c r="F6" s="12" t="s">
        <v>13</v>
      </c>
      <c r="G6" s="12" t="s">
        <v>14</v>
      </c>
      <c r="H6" s="12" t="s">
        <v>15</v>
      </c>
      <c r="I6" s="12" t="s">
        <v>16</v>
      </c>
      <c r="J6" s="12" t="s">
        <v>17</v>
      </c>
      <c r="K6" s="31"/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31"/>
      <c r="R6" s="12" t="s">
        <v>13</v>
      </c>
      <c r="S6" s="12" t="s">
        <v>14</v>
      </c>
      <c r="T6" s="12" t="s">
        <v>15</v>
      </c>
      <c r="U6" s="12" t="s">
        <v>16</v>
      </c>
      <c r="V6" s="12" t="s">
        <v>17</v>
      </c>
      <c r="W6" s="37"/>
      <c r="X6" s="17"/>
      <c r="Y6" s="31"/>
      <c r="Z6" s="12" t="s">
        <v>13</v>
      </c>
      <c r="AA6" s="12" t="s">
        <v>14</v>
      </c>
      <c r="AB6" s="12" t="s">
        <v>15</v>
      </c>
      <c r="AC6" s="12" t="s">
        <v>16</v>
      </c>
      <c r="AD6" s="12" t="s">
        <v>17</v>
      </c>
      <c r="AE6" s="31"/>
      <c r="AF6" s="12" t="s">
        <v>13</v>
      </c>
      <c r="AG6" s="12" t="s">
        <v>14</v>
      </c>
      <c r="AH6" s="12" t="s">
        <v>15</v>
      </c>
      <c r="AI6" s="12" t="s">
        <v>16</v>
      </c>
      <c r="AJ6" s="12" t="s">
        <v>17</v>
      </c>
      <c r="AK6" s="31"/>
      <c r="AL6" s="12" t="s">
        <v>13</v>
      </c>
      <c r="AM6" s="12" t="s">
        <v>14</v>
      </c>
      <c r="AN6" s="12" t="s">
        <v>15</v>
      </c>
      <c r="AO6" s="12" t="s">
        <v>16</v>
      </c>
      <c r="AP6" s="12" t="s">
        <v>17</v>
      </c>
      <c r="AQ6" s="34"/>
      <c r="AR6" s="25"/>
      <c r="AS6" s="34"/>
      <c r="AT6" s="4" t="s">
        <v>13</v>
      </c>
      <c r="AU6" s="4" t="s">
        <v>14</v>
      </c>
      <c r="AV6" s="4" t="s">
        <v>15</v>
      </c>
      <c r="AW6" s="4" t="s">
        <v>16</v>
      </c>
      <c r="AX6" s="4" t="s">
        <v>17</v>
      </c>
      <c r="AY6" s="34"/>
      <c r="AZ6" s="4" t="s">
        <v>13</v>
      </c>
      <c r="BA6" s="4" t="s">
        <v>14</v>
      </c>
      <c r="BB6" s="4" t="s">
        <v>15</v>
      </c>
      <c r="BC6" s="4" t="s">
        <v>16</v>
      </c>
      <c r="BD6" s="4" t="s">
        <v>17</v>
      </c>
      <c r="BE6" s="34"/>
      <c r="BF6" s="4" t="s">
        <v>13</v>
      </c>
      <c r="BG6" s="4" t="s">
        <v>14</v>
      </c>
      <c r="BH6" s="4" t="s">
        <v>15</v>
      </c>
      <c r="BI6" s="4" t="s">
        <v>16</v>
      </c>
      <c r="BJ6" s="4" t="s">
        <v>17</v>
      </c>
    </row>
    <row r="7" spans="1:62" ht="30" customHeight="1" x14ac:dyDescent="0.25">
      <c r="A7" s="29" t="s">
        <v>18</v>
      </c>
      <c r="B7" s="5" t="s">
        <v>19</v>
      </c>
      <c r="C7" s="28">
        <f t="shared" ref="C7:D9" si="0">E7+K7+Q7</f>
        <v>1191</v>
      </c>
      <c r="D7" s="8">
        <f t="shared" si="0"/>
        <v>524</v>
      </c>
      <c r="E7" s="28">
        <v>563</v>
      </c>
      <c r="F7" s="8">
        <f t="shared" ref="F7:F9" si="1">SUM(G7:J7)</f>
        <v>71</v>
      </c>
      <c r="G7" s="8">
        <v>0</v>
      </c>
      <c r="H7" s="8">
        <v>0</v>
      </c>
      <c r="I7" s="8">
        <v>7</v>
      </c>
      <c r="J7" s="8">
        <v>64</v>
      </c>
      <c r="K7" s="28">
        <v>297</v>
      </c>
      <c r="L7" s="8">
        <f t="shared" ref="L7:L9" si="2">SUM(M7:P7)</f>
        <v>453</v>
      </c>
      <c r="M7" s="8">
        <v>0</v>
      </c>
      <c r="N7" s="8">
        <v>0</v>
      </c>
      <c r="O7" s="8">
        <v>0</v>
      </c>
      <c r="P7" s="8">
        <v>453</v>
      </c>
      <c r="Q7" s="28">
        <v>331</v>
      </c>
      <c r="R7" s="8">
        <f t="shared" ref="R7:R9" si="3">SUM(S7:V7)</f>
        <v>0</v>
      </c>
      <c r="S7" s="8">
        <v>0</v>
      </c>
      <c r="T7" s="8">
        <v>0</v>
      </c>
      <c r="U7" s="8">
        <v>0</v>
      </c>
      <c r="V7" s="8">
        <v>0</v>
      </c>
      <c r="W7" s="28">
        <f t="shared" ref="W7:X8" si="4">Y7+AE7+AK7</f>
        <v>1397</v>
      </c>
      <c r="X7" s="8">
        <f t="shared" si="4"/>
        <v>649</v>
      </c>
      <c r="Y7" s="28">
        <v>687</v>
      </c>
      <c r="Z7" s="8">
        <f t="shared" ref="Z7:Z9" si="5">SUM(AA7:AD7)</f>
        <v>49</v>
      </c>
      <c r="AA7" s="8">
        <v>0</v>
      </c>
      <c r="AB7" s="8">
        <v>0</v>
      </c>
      <c r="AC7" s="8">
        <v>11</v>
      </c>
      <c r="AD7" s="8">
        <v>38</v>
      </c>
      <c r="AE7" s="28">
        <v>363</v>
      </c>
      <c r="AF7" s="8">
        <f t="shared" ref="AF7:AF9" si="6">SUM(AG7:AJ7)</f>
        <v>600</v>
      </c>
      <c r="AG7" s="8">
        <v>0</v>
      </c>
      <c r="AH7" s="8">
        <v>0</v>
      </c>
      <c r="AI7" s="8">
        <v>0</v>
      </c>
      <c r="AJ7" s="8">
        <v>600</v>
      </c>
      <c r="AK7" s="28">
        <v>347</v>
      </c>
      <c r="AL7" s="8">
        <f t="shared" ref="AL7:AL9" si="7">SUM(AM7:AP7)</f>
        <v>0</v>
      </c>
      <c r="AM7" s="8">
        <v>0</v>
      </c>
      <c r="AN7" s="8">
        <v>0</v>
      </c>
      <c r="AO7" s="8">
        <v>0</v>
      </c>
      <c r="AP7" s="8">
        <v>0</v>
      </c>
      <c r="AQ7" s="27">
        <f t="shared" ref="AQ7:AR9" si="8">AS7+AY7+BE7</f>
        <v>206</v>
      </c>
      <c r="AR7" s="6">
        <f t="shared" si="8"/>
        <v>125</v>
      </c>
      <c r="AS7" s="27">
        <f>Y7-E7</f>
        <v>124</v>
      </c>
      <c r="AT7" s="6">
        <f t="shared" ref="AT7:AT9" si="9">SUM(AU7:AX7)</f>
        <v>-22</v>
      </c>
      <c r="AU7" s="6">
        <f t="shared" ref="AU7:AY9" si="10">AA7-G7</f>
        <v>0</v>
      </c>
      <c r="AV7" s="6">
        <f t="shared" si="10"/>
        <v>0</v>
      </c>
      <c r="AW7" s="6">
        <f t="shared" si="10"/>
        <v>4</v>
      </c>
      <c r="AX7" s="6">
        <f t="shared" si="10"/>
        <v>-26</v>
      </c>
      <c r="AY7" s="27">
        <f t="shared" si="10"/>
        <v>66</v>
      </c>
      <c r="AZ7" s="6">
        <f t="shared" ref="AZ7:AZ9" si="11">SUM(BA7:BD7)</f>
        <v>147</v>
      </c>
      <c r="BA7" s="6">
        <f t="shared" ref="BA7:BE9" si="12">AG7-M7</f>
        <v>0</v>
      </c>
      <c r="BB7" s="6">
        <f t="shared" si="12"/>
        <v>0</v>
      </c>
      <c r="BC7" s="6">
        <f t="shared" si="12"/>
        <v>0</v>
      </c>
      <c r="BD7" s="6">
        <f t="shared" si="12"/>
        <v>147</v>
      </c>
      <c r="BE7" s="27">
        <f t="shared" si="12"/>
        <v>16</v>
      </c>
      <c r="BF7" s="6">
        <f t="shared" ref="BF7:BF9" si="13">SUM(BG7:BJ7)</f>
        <v>0</v>
      </c>
      <c r="BG7" s="6">
        <f t="shared" ref="BG7:BJ9" si="14">AM7-S7</f>
        <v>0</v>
      </c>
      <c r="BH7" s="6">
        <f t="shared" si="14"/>
        <v>0</v>
      </c>
      <c r="BI7" s="6">
        <f t="shared" si="14"/>
        <v>0</v>
      </c>
      <c r="BJ7" s="6">
        <f t="shared" si="14"/>
        <v>0</v>
      </c>
    </row>
    <row r="8" spans="1:62" ht="30" customHeight="1" x14ac:dyDescent="0.25">
      <c r="A8" s="26"/>
      <c r="B8" s="5" t="s">
        <v>20</v>
      </c>
      <c r="C8" s="16"/>
      <c r="D8" s="8">
        <f t="shared" si="0"/>
        <v>282</v>
      </c>
      <c r="E8" s="16"/>
      <c r="F8" s="8">
        <f t="shared" si="1"/>
        <v>151</v>
      </c>
      <c r="G8" s="8">
        <v>0</v>
      </c>
      <c r="H8" s="8">
        <v>0</v>
      </c>
      <c r="I8" s="8">
        <v>47</v>
      </c>
      <c r="J8" s="8">
        <v>104</v>
      </c>
      <c r="K8" s="16"/>
      <c r="L8" s="8">
        <f t="shared" si="2"/>
        <v>131</v>
      </c>
      <c r="M8" s="8">
        <v>0</v>
      </c>
      <c r="N8" s="8">
        <v>0</v>
      </c>
      <c r="O8" s="8">
        <v>0</v>
      </c>
      <c r="P8" s="8">
        <v>131</v>
      </c>
      <c r="Q8" s="16"/>
      <c r="R8" s="8">
        <f t="shared" si="3"/>
        <v>0</v>
      </c>
      <c r="S8" s="8">
        <v>0</v>
      </c>
      <c r="T8" s="8">
        <v>0</v>
      </c>
      <c r="U8" s="8">
        <v>0</v>
      </c>
      <c r="V8" s="8">
        <v>0</v>
      </c>
      <c r="W8" s="16"/>
      <c r="X8" s="8">
        <f t="shared" si="4"/>
        <v>367</v>
      </c>
      <c r="Y8" s="16"/>
      <c r="Z8" s="8">
        <f t="shared" si="5"/>
        <v>242</v>
      </c>
      <c r="AA8" s="8">
        <v>0</v>
      </c>
      <c r="AB8" s="8">
        <v>0</v>
      </c>
      <c r="AC8" s="8">
        <v>52</v>
      </c>
      <c r="AD8" s="8">
        <v>190</v>
      </c>
      <c r="AE8" s="16"/>
      <c r="AF8" s="8">
        <f t="shared" si="6"/>
        <v>125</v>
      </c>
      <c r="AG8" s="8">
        <v>0</v>
      </c>
      <c r="AH8" s="8">
        <v>0</v>
      </c>
      <c r="AI8" s="8">
        <v>0</v>
      </c>
      <c r="AJ8" s="8">
        <v>125</v>
      </c>
      <c r="AK8" s="16"/>
      <c r="AL8" s="8">
        <f t="shared" si="7"/>
        <v>0</v>
      </c>
      <c r="AM8" s="8">
        <v>0</v>
      </c>
      <c r="AN8" s="8">
        <v>0</v>
      </c>
      <c r="AO8" s="8">
        <v>0</v>
      </c>
      <c r="AP8" s="8">
        <v>0</v>
      </c>
      <c r="AQ8" s="26"/>
      <c r="AR8" s="6">
        <f t="shared" si="8"/>
        <v>85</v>
      </c>
      <c r="AS8" s="26"/>
      <c r="AT8" s="6">
        <f t="shared" si="9"/>
        <v>91</v>
      </c>
      <c r="AU8" s="6">
        <f t="shared" si="10"/>
        <v>0</v>
      </c>
      <c r="AV8" s="6">
        <f t="shared" si="10"/>
        <v>0</v>
      </c>
      <c r="AW8" s="6">
        <f t="shared" si="10"/>
        <v>5</v>
      </c>
      <c r="AX8" s="6">
        <f t="shared" si="10"/>
        <v>86</v>
      </c>
      <c r="AY8" s="26"/>
      <c r="AZ8" s="6">
        <f t="shared" si="11"/>
        <v>-6</v>
      </c>
      <c r="BA8" s="6">
        <f t="shared" si="12"/>
        <v>0</v>
      </c>
      <c r="BB8" s="6">
        <f t="shared" si="12"/>
        <v>0</v>
      </c>
      <c r="BC8" s="6">
        <f t="shared" si="12"/>
        <v>0</v>
      </c>
      <c r="BD8" s="6">
        <f t="shared" si="12"/>
        <v>-6</v>
      </c>
      <c r="BE8" s="26"/>
      <c r="BF8" s="6">
        <f t="shared" si="13"/>
        <v>0</v>
      </c>
      <c r="BG8" s="6">
        <f t="shared" si="14"/>
        <v>0</v>
      </c>
      <c r="BH8" s="6">
        <f t="shared" si="14"/>
        <v>0</v>
      </c>
      <c r="BI8" s="6">
        <f t="shared" si="14"/>
        <v>0</v>
      </c>
      <c r="BJ8" s="6">
        <f t="shared" si="14"/>
        <v>0</v>
      </c>
    </row>
    <row r="9" spans="1:62" ht="30" customHeight="1" x14ac:dyDescent="0.25">
      <c r="A9" s="26"/>
      <c r="B9" s="5" t="s">
        <v>21</v>
      </c>
      <c r="C9" s="17"/>
      <c r="D9" s="8">
        <f t="shared" si="0"/>
        <v>1023</v>
      </c>
      <c r="E9" s="17"/>
      <c r="F9" s="8">
        <f t="shared" si="1"/>
        <v>583</v>
      </c>
      <c r="G9" s="8">
        <v>0</v>
      </c>
      <c r="H9" s="8">
        <v>0</v>
      </c>
      <c r="I9" s="8">
        <v>327</v>
      </c>
      <c r="J9" s="8">
        <v>256</v>
      </c>
      <c r="K9" s="17"/>
      <c r="L9" s="8">
        <f t="shared" si="2"/>
        <v>109</v>
      </c>
      <c r="M9" s="8">
        <v>0</v>
      </c>
      <c r="N9" s="8">
        <v>0</v>
      </c>
      <c r="O9" s="8">
        <v>0</v>
      </c>
      <c r="P9" s="9">
        <v>109</v>
      </c>
      <c r="Q9" s="17"/>
      <c r="R9" s="8">
        <f t="shared" si="3"/>
        <v>331</v>
      </c>
      <c r="S9" s="8">
        <v>0</v>
      </c>
      <c r="T9" s="8">
        <v>0</v>
      </c>
      <c r="U9" s="8">
        <v>1</v>
      </c>
      <c r="V9" s="9">
        <v>330</v>
      </c>
      <c r="W9" s="17"/>
      <c r="X9" s="8">
        <f>Z9+AF9+AL9</f>
        <v>1108</v>
      </c>
      <c r="Y9" s="17"/>
      <c r="Z9" s="8">
        <f t="shared" si="5"/>
        <v>650</v>
      </c>
      <c r="AA9" s="8">
        <v>0</v>
      </c>
      <c r="AB9" s="8">
        <v>0</v>
      </c>
      <c r="AC9" s="8">
        <v>361</v>
      </c>
      <c r="AD9" s="8">
        <v>289</v>
      </c>
      <c r="AE9" s="17"/>
      <c r="AF9" s="8">
        <f t="shared" si="6"/>
        <v>111</v>
      </c>
      <c r="AG9" s="8">
        <v>0</v>
      </c>
      <c r="AH9" s="8">
        <v>0</v>
      </c>
      <c r="AI9" s="8">
        <v>0</v>
      </c>
      <c r="AJ9" s="9">
        <v>111</v>
      </c>
      <c r="AK9" s="17"/>
      <c r="AL9" s="8">
        <f t="shared" si="7"/>
        <v>347</v>
      </c>
      <c r="AM9" s="8">
        <v>0</v>
      </c>
      <c r="AN9" s="8">
        <v>0</v>
      </c>
      <c r="AO9" s="8">
        <v>1</v>
      </c>
      <c r="AP9" s="9">
        <v>346</v>
      </c>
      <c r="AQ9" s="25"/>
      <c r="AR9" s="6">
        <f t="shared" si="8"/>
        <v>85</v>
      </c>
      <c r="AS9" s="25"/>
      <c r="AT9" s="6">
        <f t="shared" si="9"/>
        <v>67</v>
      </c>
      <c r="AU9" s="6">
        <f t="shared" si="10"/>
        <v>0</v>
      </c>
      <c r="AV9" s="6">
        <f t="shared" si="10"/>
        <v>0</v>
      </c>
      <c r="AW9" s="6">
        <f t="shared" si="10"/>
        <v>34</v>
      </c>
      <c r="AX9" s="6">
        <f t="shared" si="10"/>
        <v>33</v>
      </c>
      <c r="AY9" s="25"/>
      <c r="AZ9" s="6">
        <f t="shared" si="11"/>
        <v>2</v>
      </c>
      <c r="BA9" s="6">
        <f t="shared" si="12"/>
        <v>0</v>
      </c>
      <c r="BB9" s="6">
        <f t="shared" si="12"/>
        <v>0</v>
      </c>
      <c r="BC9" s="6">
        <f t="shared" si="12"/>
        <v>0</v>
      </c>
      <c r="BD9" s="6">
        <f t="shared" si="12"/>
        <v>2</v>
      </c>
      <c r="BE9" s="25"/>
      <c r="BF9" s="6">
        <f t="shared" si="13"/>
        <v>16</v>
      </c>
      <c r="BG9" s="6">
        <f t="shared" si="14"/>
        <v>0</v>
      </c>
      <c r="BH9" s="6">
        <f t="shared" si="14"/>
        <v>0</v>
      </c>
      <c r="BI9" s="6">
        <f t="shared" si="14"/>
        <v>0</v>
      </c>
      <c r="BJ9" s="6">
        <f t="shared" si="14"/>
        <v>16</v>
      </c>
    </row>
    <row r="10" spans="1:62" ht="30" customHeight="1" x14ac:dyDescent="0.25">
      <c r="A10" s="25"/>
      <c r="B10" s="5" t="s">
        <v>22</v>
      </c>
      <c r="C10" s="8">
        <f t="shared" ref="C10:V10" si="15">SUM(C7:C9)</f>
        <v>1191</v>
      </c>
      <c r="D10" s="8">
        <f t="shared" si="15"/>
        <v>1829</v>
      </c>
      <c r="E10" s="8">
        <f t="shared" si="15"/>
        <v>563</v>
      </c>
      <c r="F10" s="8">
        <f t="shared" si="15"/>
        <v>805</v>
      </c>
      <c r="G10" s="8">
        <f t="shared" si="15"/>
        <v>0</v>
      </c>
      <c r="H10" s="8">
        <f t="shared" si="15"/>
        <v>0</v>
      </c>
      <c r="I10" s="8">
        <f t="shared" si="15"/>
        <v>381</v>
      </c>
      <c r="J10" s="8">
        <f t="shared" si="15"/>
        <v>424</v>
      </c>
      <c r="K10" s="8">
        <f t="shared" si="15"/>
        <v>297</v>
      </c>
      <c r="L10" s="8">
        <f t="shared" si="15"/>
        <v>693</v>
      </c>
      <c r="M10" s="8">
        <f t="shared" si="15"/>
        <v>0</v>
      </c>
      <c r="N10" s="8">
        <f t="shared" si="15"/>
        <v>0</v>
      </c>
      <c r="O10" s="8">
        <f t="shared" si="15"/>
        <v>0</v>
      </c>
      <c r="P10" s="8">
        <f t="shared" si="15"/>
        <v>693</v>
      </c>
      <c r="Q10" s="8">
        <f t="shared" si="15"/>
        <v>331</v>
      </c>
      <c r="R10" s="8">
        <f t="shared" si="15"/>
        <v>331</v>
      </c>
      <c r="S10" s="8">
        <f t="shared" si="15"/>
        <v>0</v>
      </c>
      <c r="T10" s="8">
        <f t="shared" si="15"/>
        <v>0</v>
      </c>
      <c r="U10" s="8">
        <f t="shared" si="15"/>
        <v>1</v>
      </c>
      <c r="V10" s="8">
        <f t="shared" si="15"/>
        <v>330</v>
      </c>
      <c r="W10" s="8">
        <f t="shared" ref="W10:BJ10" si="16">SUM(W7:W9)</f>
        <v>1397</v>
      </c>
      <c r="X10" s="8">
        <f>SUM(X7:X9)</f>
        <v>2124</v>
      </c>
      <c r="Y10" s="8">
        <f t="shared" si="16"/>
        <v>687</v>
      </c>
      <c r="Z10" s="8">
        <f t="shared" si="16"/>
        <v>941</v>
      </c>
      <c r="AA10" s="8">
        <f t="shared" si="16"/>
        <v>0</v>
      </c>
      <c r="AB10" s="8">
        <f t="shared" si="16"/>
        <v>0</v>
      </c>
      <c r="AC10" s="8">
        <f t="shared" si="16"/>
        <v>424</v>
      </c>
      <c r="AD10" s="8">
        <f t="shared" si="16"/>
        <v>517</v>
      </c>
      <c r="AE10" s="8">
        <f t="shared" si="16"/>
        <v>363</v>
      </c>
      <c r="AF10" s="8">
        <f t="shared" si="16"/>
        <v>836</v>
      </c>
      <c r="AG10" s="8">
        <f t="shared" si="16"/>
        <v>0</v>
      </c>
      <c r="AH10" s="8">
        <f t="shared" si="16"/>
        <v>0</v>
      </c>
      <c r="AI10" s="8">
        <f t="shared" si="16"/>
        <v>0</v>
      </c>
      <c r="AJ10" s="8">
        <f t="shared" si="16"/>
        <v>836</v>
      </c>
      <c r="AK10" s="8">
        <f t="shared" si="16"/>
        <v>347</v>
      </c>
      <c r="AL10" s="8">
        <f t="shared" si="16"/>
        <v>347</v>
      </c>
      <c r="AM10" s="8">
        <f t="shared" si="16"/>
        <v>0</v>
      </c>
      <c r="AN10" s="8">
        <f t="shared" si="16"/>
        <v>0</v>
      </c>
      <c r="AO10" s="8">
        <f t="shared" si="16"/>
        <v>1</v>
      </c>
      <c r="AP10" s="8">
        <f t="shared" si="16"/>
        <v>346</v>
      </c>
      <c r="AQ10" s="6">
        <f t="shared" si="16"/>
        <v>206</v>
      </c>
      <c r="AR10" s="6">
        <f t="shared" si="16"/>
        <v>295</v>
      </c>
      <c r="AS10" s="6">
        <f t="shared" si="16"/>
        <v>124</v>
      </c>
      <c r="AT10" s="6">
        <f t="shared" si="16"/>
        <v>136</v>
      </c>
      <c r="AU10" s="6">
        <f t="shared" si="16"/>
        <v>0</v>
      </c>
      <c r="AV10" s="6">
        <f t="shared" si="16"/>
        <v>0</v>
      </c>
      <c r="AW10" s="6">
        <f t="shared" si="16"/>
        <v>43</v>
      </c>
      <c r="AX10" s="6">
        <f t="shared" si="16"/>
        <v>93</v>
      </c>
      <c r="AY10" s="6">
        <f t="shared" si="16"/>
        <v>66</v>
      </c>
      <c r="AZ10" s="6">
        <f t="shared" si="16"/>
        <v>143</v>
      </c>
      <c r="BA10" s="6">
        <f t="shared" si="16"/>
        <v>0</v>
      </c>
      <c r="BB10" s="6">
        <f t="shared" si="16"/>
        <v>0</v>
      </c>
      <c r="BC10" s="6">
        <f t="shared" si="16"/>
        <v>0</v>
      </c>
      <c r="BD10" s="6">
        <f t="shared" si="16"/>
        <v>143</v>
      </c>
      <c r="BE10" s="6">
        <f t="shared" si="16"/>
        <v>16</v>
      </c>
      <c r="BF10" s="6">
        <f t="shared" si="16"/>
        <v>16</v>
      </c>
      <c r="BG10" s="6">
        <f t="shared" si="16"/>
        <v>0</v>
      </c>
      <c r="BH10" s="6">
        <f t="shared" si="16"/>
        <v>0</v>
      </c>
      <c r="BI10" s="6">
        <f t="shared" si="16"/>
        <v>0</v>
      </c>
      <c r="BJ10" s="6">
        <f t="shared" si="16"/>
        <v>16</v>
      </c>
    </row>
    <row r="11" spans="1:6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ht="15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ht="15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ht="15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ht="15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ht="15.7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ht="15.7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ht="15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ht="15.7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ht="15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ht="15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ht="15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ht="15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ht="15.7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:62" ht="15.7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1:62" ht="15.7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1:62" ht="15.7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1:62" ht="15.7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1:62" ht="15.7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ht="15.7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ht="15.7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ht="15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ht="15.7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ht="15.7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ht="15.7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ht="15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ht="15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1:62" ht="15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1:62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2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1:62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1:62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1:62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1:62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1:62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62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</row>
    <row r="93" spans="1:62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</row>
    <row r="96" spans="1:62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1:62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</row>
    <row r="98" spans="1:62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</row>
    <row r="99" spans="1:62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</row>
    <row r="100" spans="1:62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</row>
    <row r="101" spans="1:62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</row>
    <row r="102" spans="1:62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</row>
    <row r="103" spans="1:62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</row>
    <row r="104" spans="1:62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</row>
    <row r="105" spans="1:62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62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1:62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1:62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</row>
    <row r="116" spans="1:62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</row>
    <row r="117" spans="1:62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</row>
    <row r="118" spans="1:62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</row>
    <row r="119" spans="1:62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</row>
    <row r="120" spans="1:62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</row>
    <row r="121" spans="1:62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</row>
    <row r="122" spans="1:62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1:62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</row>
    <row r="124" spans="1:62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</row>
    <row r="125" spans="1:62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</row>
    <row r="126" spans="1:62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1:62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</row>
    <row r="128" spans="1:62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</row>
    <row r="129" spans="1:62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</row>
    <row r="130" spans="1:62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</row>
    <row r="131" spans="1:62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</row>
    <row r="132" spans="1:62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</row>
    <row r="133" spans="1:62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</row>
    <row r="134" spans="1:62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</row>
    <row r="135" spans="1:62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</row>
    <row r="136" spans="1:62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1:62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</row>
    <row r="138" spans="1:62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</row>
    <row r="139" spans="1:62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</row>
    <row r="140" spans="1:62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</row>
    <row r="141" spans="1:62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</row>
    <row r="142" spans="1:62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1:62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1:62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1:62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1:62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1:62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1:62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1:62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1:62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1:62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1:62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1:62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</row>
    <row r="174" spans="1:62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</row>
    <row r="175" spans="1:62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</row>
    <row r="176" spans="1:62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1:62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</row>
    <row r="178" spans="1:62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</row>
    <row r="179" spans="1:62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</row>
    <row r="180" spans="1:62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1:62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1:62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</row>
    <row r="183" spans="1:62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1:62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1:62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1:62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1:62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  <row r="188" spans="1:62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</row>
    <row r="189" spans="1:62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</row>
    <row r="190" spans="1:62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</row>
    <row r="191" spans="1:62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</row>
    <row r="192" spans="1:62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</row>
    <row r="193" spans="1:62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1:62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</row>
    <row r="195" spans="1:62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</row>
    <row r="196" spans="1:62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</row>
    <row r="197" spans="1:62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</row>
    <row r="198" spans="1:62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</row>
    <row r="199" spans="1:62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</row>
    <row r="200" spans="1:62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</row>
    <row r="201" spans="1:62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1:62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</row>
    <row r="203" spans="1:62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</row>
    <row r="204" spans="1:62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</row>
    <row r="205" spans="1:62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</row>
    <row r="206" spans="1:62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</row>
    <row r="207" spans="1:62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</row>
    <row r="208" spans="1:62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</row>
    <row r="209" spans="1:62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</row>
    <row r="210" spans="1:62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</row>
    <row r="211" spans="1:62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</row>
    <row r="212" spans="1:62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</row>
    <row r="213" spans="1:62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</row>
    <row r="214" spans="1:62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</row>
    <row r="215" spans="1:62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</row>
    <row r="216" spans="1:62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</row>
    <row r="217" spans="1:62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</row>
    <row r="218" spans="1:62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</row>
    <row r="219" spans="1:62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</row>
    <row r="220" spans="1:62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</row>
    <row r="221" spans="1:62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</row>
    <row r="222" spans="1:62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</row>
    <row r="223" spans="1:62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</row>
    <row r="224" spans="1:62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</row>
    <row r="225" spans="1:62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</row>
    <row r="226" spans="1:62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</row>
    <row r="227" spans="1:62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</row>
    <row r="228" spans="1:62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</row>
    <row r="229" spans="1:62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</row>
    <row r="230" spans="1:62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</row>
    <row r="231" spans="1:62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</row>
    <row r="232" spans="1:62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</row>
    <row r="233" spans="1:62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</row>
    <row r="234" spans="1:62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</row>
    <row r="235" spans="1:62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</row>
    <row r="236" spans="1:62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</row>
    <row r="237" spans="1:62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</row>
    <row r="238" spans="1:62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</row>
    <row r="239" spans="1:62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</row>
    <row r="240" spans="1:62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</row>
    <row r="241" spans="1:62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</row>
    <row r="242" spans="1:62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</row>
    <row r="243" spans="1:62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</row>
    <row r="244" spans="1:62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</row>
    <row r="245" spans="1:62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</row>
    <row r="246" spans="1:62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</row>
    <row r="247" spans="1:62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</row>
    <row r="248" spans="1:62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</row>
    <row r="249" spans="1:62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</row>
    <row r="250" spans="1:62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</row>
    <row r="251" spans="1:62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</row>
    <row r="252" spans="1:62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</row>
    <row r="253" spans="1:62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</row>
    <row r="254" spans="1:62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</row>
    <row r="255" spans="1:62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</row>
    <row r="256" spans="1:62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</row>
    <row r="257" spans="1:62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</row>
    <row r="258" spans="1:62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</row>
    <row r="259" spans="1:62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</row>
    <row r="260" spans="1:62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</row>
    <row r="261" spans="1:62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</row>
    <row r="262" spans="1:62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</row>
    <row r="263" spans="1:62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</row>
    <row r="264" spans="1:62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</row>
    <row r="265" spans="1:62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</row>
    <row r="266" spans="1:62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</row>
    <row r="267" spans="1:62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</row>
    <row r="268" spans="1:62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</row>
    <row r="269" spans="1:62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</row>
    <row r="270" spans="1:62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</row>
    <row r="271" spans="1:62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</row>
    <row r="272" spans="1:62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</row>
    <row r="273" spans="1:62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</row>
    <row r="274" spans="1:62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</row>
    <row r="275" spans="1:62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</row>
    <row r="276" spans="1:62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</row>
    <row r="277" spans="1:62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</row>
    <row r="278" spans="1:62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</row>
    <row r="279" spans="1:62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</row>
    <row r="280" spans="1:62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</row>
    <row r="281" spans="1:62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</row>
    <row r="282" spans="1:62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</row>
    <row r="283" spans="1:62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</row>
    <row r="284" spans="1:62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</row>
    <row r="285" spans="1:62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</row>
    <row r="286" spans="1:62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</row>
    <row r="287" spans="1:62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</row>
    <row r="288" spans="1:62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</row>
    <row r="289" spans="1:62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</row>
    <row r="290" spans="1:62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</row>
    <row r="291" spans="1:62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</row>
    <row r="292" spans="1:62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</row>
    <row r="293" spans="1:62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</row>
    <row r="294" spans="1:62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</row>
    <row r="295" spans="1:62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</row>
    <row r="296" spans="1:62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</row>
    <row r="297" spans="1:62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</row>
    <row r="298" spans="1:62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</row>
    <row r="299" spans="1:62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</row>
    <row r="300" spans="1:62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</row>
    <row r="301" spans="1:62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</row>
    <row r="302" spans="1:62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</row>
    <row r="303" spans="1:62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</row>
    <row r="304" spans="1:62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</row>
    <row r="305" spans="1:62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</row>
    <row r="306" spans="1:62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</row>
    <row r="307" spans="1:62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</row>
    <row r="308" spans="1:62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</row>
    <row r="309" spans="1:62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</row>
    <row r="310" spans="1:62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</row>
    <row r="311" spans="1:62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</row>
    <row r="312" spans="1:62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</row>
    <row r="313" spans="1:62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</row>
    <row r="314" spans="1:62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</row>
    <row r="315" spans="1:62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</row>
    <row r="316" spans="1:62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</row>
    <row r="317" spans="1:62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</row>
    <row r="318" spans="1:62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</row>
    <row r="319" spans="1:62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</row>
    <row r="320" spans="1:62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</row>
    <row r="321" spans="1:62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</row>
    <row r="322" spans="1:62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</row>
    <row r="323" spans="1:62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</row>
    <row r="324" spans="1:62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</row>
    <row r="325" spans="1:62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</row>
    <row r="326" spans="1:62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</row>
    <row r="327" spans="1:62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</row>
    <row r="328" spans="1:62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</row>
    <row r="329" spans="1:62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</row>
    <row r="330" spans="1:62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</row>
    <row r="331" spans="1:62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</row>
    <row r="332" spans="1:62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</row>
    <row r="333" spans="1:62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</row>
    <row r="334" spans="1:62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</row>
    <row r="335" spans="1:62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</row>
    <row r="336" spans="1:62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</row>
    <row r="337" spans="1:62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</row>
    <row r="338" spans="1:62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</row>
    <row r="339" spans="1:62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</row>
    <row r="340" spans="1:62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</row>
    <row r="341" spans="1:62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</row>
    <row r="342" spans="1:62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</row>
    <row r="343" spans="1:62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</row>
    <row r="344" spans="1:62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</row>
    <row r="345" spans="1:62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</row>
    <row r="346" spans="1:62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</row>
    <row r="347" spans="1:62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</row>
    <row r="348" spans="1:62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</row>
    <row r="349" spans="1:62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</row>
    <row r="350" spans="1:62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</row>
    <row r="351" spans="1:62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</row>
    <row r="352" spans="1:62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</row>
    <row r="353" spans="1:62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</row>
    <row r="354" spans="1:62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</row>
    <row r="355" spans="1:62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</row>
    <row r="356" spans="1:62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</row>
    <row r="357" spans="1:62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</row>
    <row r="358" spans="1:62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</row>
    <row r="359" spans="1:62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</row>
    <row r="360" spans="1:62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</row>
    <row r="361" spans="1:62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</row>
    <row r="362" spans="1:62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</row>
    <row r="363" spans="1:62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</row>
    <row r="364" spans="1:62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</row>
    <row r="365" spans="1:62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</row>
    <row r="366" spans="1:62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</row>
    <row r="367" spans="1:62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</row>
    <row r="368" spans="1:62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</row>
    <row r="369" spans="1:62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</row>
    <row r="370" spans="1:62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</row>
    <row r="371" spans="1:62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</row>
    <row r="372" spans="1:62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</row>
    <row r="373" spans="1:62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</row>
    <row r="374" spans="1:62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</row>
    <row r="375" spans="1:62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</row>
    <row r="376" spans="1:62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</row>
    <row r="377" spans="1:62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</row>
    <row r="378" spans="1:62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</row>
    <row r="379" spans="1:62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</row>
    <row r="380" spans="1:62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</row>
    <row r="381" spans="1:62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</row>
    <row r="382" spans="1:62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</row>
    <row r="383" spans="1:62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</row>
    <row r="384" spans="1:62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</row>
    <row r="385" spans="1:62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</row>
    <row r="386" spans="1:62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</row>
    <row r="387" spans="1:62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</row>
    <row r="388" spans="1:62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</row>
    <row r="389" spans="1:62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</row>
    <row r="390" spans="1:62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</row>
    <row r="391" spans="1:62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</row>
    <row r="392" spans="1:62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</row>
    <row r="393" spans="1:62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</row>
    <row r="394" spans="1:62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</row>
    <row r="395" spans="1:62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</row>
    <row r="396" spans="1:62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</row>
    <row r="397" spans="1:62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</row>
    <row r="398" spans="1:62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</row>
    <row r="399" spans="1:62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</row>
    <row r="400" spans="1:62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</row>
    <row r="401" spans="1:62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</row>
    <row r="402" spans="1:62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</row>
    <row r="403" spans="1:62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</row>
    <row r="404" spans="1:62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</row>
    <row r="405" spans="1:62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</row>
    <row r="406" spans="1:62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</row>
    <row r="407" spans="1:62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</row>
    <row r="408" spans="1:62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</row>
    <row r="409" spans="1:62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</row>
    <row r="410" spans="1:62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</row>
    <row r="411" spans="1:62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</row>
    <row r="412" spans="1:62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</row>
    <row r="413" spans="1:62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</row>
    <row r="414" spans="1:62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</row>
    <row r="415" spans="1:62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</row>
    <row r="416" spans="1:62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</row>
    <row r="417" spans="1:62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</row>
    <row r="418" spans="1:62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</row>
    <row r="419" spans="1:62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</row>
    <row r="420" spans="1:62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</row>
    <row r="421" spans="1:62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</row>
    <row r="422" spans="1:62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</row>
    <row r="423" spans="1:62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</row>
    <row r="424" spans="1:62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</row>
    <row r="425" spans="1:62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</row>
    <row r="426" spans="1:62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</row>
    <row r="427" spans="1:62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</row>
    <row r="428" spans="1:62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</row>
    <row r="429" spans="1:62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</row>
    <row r="430" spans="1:62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</row>
    <row r="431" spans="1:62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</row>
    <row r="432" spans="1:62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</row>
    <row r="433" spans="1:62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</row>
    <row r="434" spans="1:62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</row>
    <row r="435" spans="1:62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</row>
    <row r="436" spans="1:62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</row>
    <row r="437" spans="1:62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</row>
    <row r="438" spans="1:62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</row>
    <row r="439" spans="1:62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</row>
    <row r="440" spans="1:62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</row>
    <row r="441" spans="1:62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</row>
    <row r="442" spans="1:62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</row>
    <row r="443" spans="1:62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</row>
    <row r="444" spans="1:62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</row>
    <row r="445" spans="1:62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</row>
    <row r="446" spans="1:62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</row>
    <row r="447" spans="1:62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</row>
    <row r="448" spans="1:62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</row>
    <row r="449" spans="1:62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</row>
    <row r="450" spans="1:62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</row>
    <row r="451" spans="1:62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</row>
    <row r="452" spans="1:62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</row>
    <row r="453" spans="1:62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</row>
    <row r="454" spans="1:62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</row>
    <row r="455" spans="1:62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</row>
    <row r="456" spans="1:62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</row>
    <row r="457" spans="1:62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</row>
    <row r="458" spans="1:62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</row>
    <row r="459" spans="1:62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</row>
    <row r="460" spans="1:62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</row>
    <row r="461" spans="1:62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</row>
    <row r="462" spans="1:62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</row>
    <row r="463" spans="1:62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</row>
    <row r="464" spans="1:62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</row>
    <row r="465" spans="1:62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</row>
    <row r="466" spans="1:62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</row>
    <row r="467" spans="1:62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</row>
    <row r="468" spans="1:62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</row>
    <row r="469" spans="1:62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</row>
    <row r="470" spans="1:62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</row>
    <row r="471" spans="1:62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</row>
    <row r="472" spans="1:62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</row>
    <row r="473" spans="1:62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</row>
    <row r="474" spans="1:62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</row>
    <row r="475" spans="1:62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</row>
    <row r="476" spans="1:62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</row>
    <row r="477" spans="1:62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</row>
    <row r="478" spans="1:62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</row>
    <row r="479" spans="1:62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</row>
    <row r="480" spans="1:62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</row>
    <row r="481" spans="1:62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</row>
    <row r="482" spans="1:62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</row>
    <row r="483" spans="1:62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</row>
    <row r="484" spans="1:62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</row>
    <row r="485" spans="1:62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</row>
    <row r="486" spans="1:62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</row>
    <row r="487" spans="1:62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</row>
    <row r="488" spans="1:62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</row>
    <row r="489" spans="1:62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</row>
    <row r="490" spans="1:62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</row>
    <row r="491" spans="1:62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</row>
    <row r="492" spans="1:62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</row>
    <row r="493" spans="1:62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</row>
    <row r="494" spans="1:62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</row>
    <row r="495" spans="1:62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</row>
    <row r="496" spans="1:62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</row>
    <row r="497" spans="1:62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</row>
    <row r="498" spans="1:62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</row>
    <row r="499" spans="1:62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</row>
    <row r="500" spans="1:62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</row>
    <row r="501" spans="1:62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</row>
    <row r="502" spans="1:62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</row>
    <row r="503" spans="1:62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</row>
    <row r="504" spans="1:62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</row>
    <row r="505" spans="1:62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</row>
    <row r="506" spans="1:62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</row>
    <row r="507" spans="1:62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</row>
    <row r="508" spans="1:62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</row>
    <row r="509" spans="1:62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</row>
    <row r="510" spans="1:62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</row>
    <row r="511" spans="1:62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</row>
    <row r="512" spans="1:62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</row>
    <row r="513" spans="1:62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</row>
    <row r="514" spans="1:62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</row>
    <row r="515" spans="1:62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</row>
    <row r="516" spans="1:62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</row>
    <row r="517" spans="1:62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</row>
    <row r="518" spans="1:62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</row>
    <row r="519" spans="1:62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</row>
    <row r="520" spans="1:62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</row>
    <row r="521" spans="1:62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</row>
    <row r="522" spans="1:62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</row>
    <row r="523" spans="1:62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</row>
    <row r="524" spans="1:62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</row>
    <row r="525" spans="1:62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</row>
    <row r="526" spans="1:62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</row>
    <row r="527" spans="1:62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</row>
    <row r="528" spans="1:62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</row>
    <row r="529" spans="1:62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</row>
    <row r="530" spans="1:62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</row>
    <row r="531" spans="1:62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</row>
    <row r="532" spans="1:62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</row>
    <row r="533" spans="1:62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</row>
    <row r="534" spans="1:62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</row>
    <row r="535" spans="1:62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</row>
    <row r="536" spans="1:62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</row>
    <row r="537" spans="1:62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</row>
    <row r="538" spans="1:62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</row>
    <row r="539" spans="1:62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</row>
    <row r="540" spans="1:62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</row>
    <row r="541" spans="1:62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</row>
    <row r="542" spans="1:62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</row>
    <row r="543" spans="1:62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</row>
    <row r="544" spans="1:62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</row>
    <row r="545" spans="1:62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</row>
    <row r="546" spans="1:62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</row>
    <row r="547" spans="1:62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</row>
    <row r="548" spans="1:62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</row>
    <row r="549" spans="1:62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</row>
    <row r="550" spans="1:62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</row>
    <row r="551" spans="1:62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</row>
    <row r="552" spans="1:62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</row>
    <row r="553" spans="1:62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</row>
    <row r="554" spans="1:62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</row>
    <row r="555" spans="1:62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</row>
    <row r="556" spans="1:62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</row>
    <row r="557" spans="1:62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</row>
    <row r="558" spans="1:62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</row>
    <row r="559" spans="1:62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</row>
    <row r="560" spans="1:62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</row>
    <row r="561" spans="1:62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</row>
    <row r="562" spans="1:62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</row>
    <row r="563" spans="1:62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</row>
    <row r="564" spans="1:62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</row>
    <row r="565" spans="1:62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</row>
    <row r="566" spans="1:62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</row>
    <row r="567" spans="1:62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</row>
    <row r="568" spans="1:62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</row>
    <row r="569" spans="1:62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</row>
    <row r="570" spans="1:62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</row>
    <row r="571" spans="1:62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</row>
    <row r="572" spans="1:62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</row>
    <row r="573" spans="1:62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</row>
    <row r="574" spans="1:62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</row>
    <row r="575" spans="1:62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</row>
    <row r="576" spans="1:62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</row>
    <row r="577" spans="1:62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</row>
    <row r="578" spans="1:62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</row>
    <row r="579" spans="1:62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</row>
    <row r="580" spans="1:62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</row>
    <row r="581" spans="1:62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</row>
    <row r="582" spans="1:62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</row>
    <row r="583" spans="1:62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</row>
    <row r="584" spans="1:62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</row>
    <row r="585" spans="1:62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</row>
    <row r="586" spans="1:62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</row>
    <row r="587" spans="1:62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</row>
    <row r="588" spans="1:62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</row>
    <row r="589" spans="1:62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</row>
    <row r="590" spans="1:62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</row>
    <row r="591" spans="1:62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</row>
    <row r="592" spans="1:62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</row>
    <row r="593" spans="1:62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</row>
    <row r="594" spans="1:62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</row>
    <row r="595" spans="1:62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</row>
    <row r="596" spans="1:62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</row>
    <row r="597" spans="1:62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</row>
    <row r="598" spans="1:62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</row>
    <row r="599" spans="1:62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</row>
    <row r="600" spans="1:62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</row>
    <row r="601" spans="1:62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</row>
    <row r="602" spans="1:62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</row>
    <row r="603" spans="1:62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</row>
    <row r="604" spans="1:62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</row>
    <row r="605" spans="1:62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</row>
    <row r="606" spans="1:62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</row>
    <row r="607" spans="1:62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</row>
    <row r="608" spans="1:62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</row>
    <row r="609" spans="1:62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</row>
    <row r="610" spans="1:62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</row>
    <row r="611" spans="1:62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</row>
    <row r="612" spans="1:62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</row>
    <row r="613" spans="1:62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</row>
    <row r="614" spans="1:62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</row>
    <row r="615" spans="1:62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</row>
    <row r="616" spans="1:62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</row>
    <row r="617" spans="1:62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</row>
    <row r="618" spans="1:62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</row>
    <row r="619" spans="1:62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</row>
    <row r="620" spans="1:62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</row>
    <row r="621" spans="1:62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</row>
    <row r="622" spans="1:62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</row>
    <row r="623" spans="1:62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</row>
    <row r="624" spans="1:62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</row>
    <row r="625" spans="1:62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</row>
    <row r="626" spans="1:62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</row>
    <row r="627" spans="1:62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</row>
    <row r="628" spans="1:62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</row>
    <row r="629" spans="1:62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</row>
    <row r="630" spans="1:62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</row>
    <row r="631" spans="1:62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</row>
    <row r="632" spans="1:62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</row>
    <row r="633" spans="1:62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</row>
    <row r="634" spans="1:62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</row>
    <row r="635" spans="1:62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</row>
    <row r="636" spans="1:62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</row>
    <row r="637" spans="1:62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</row>
    <row r="638" spans="1:62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</row>
    <row r="639" spans="1:62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</row>
    <row r="640" spans="1:62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</row>
    <row r="641" spans="1:62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</row>
    <row r="642" spans="1:62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</row>
    <row r="643" spans="1:62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</row>
    <row r="644" spans="1:62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</row>
    <row r="645" spans="1:62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</row>
    <row r="646" spans="1:62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</row>
    <row r="647" spans="1:62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</row>
    <row r="648" spans="1:62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</row>
    <row r="649" spans="1:62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</row>
    <row r="650" spans="1:62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</row>
    <row r="651" spans="1:62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</row>
    <row r="652" spans="1:62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</row>
    <row r="653" spans="1:62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</row>
    <row r="654" spans="1:62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</row>
    <row r="655" spans="1:62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</row>
    <row r="656" spans="1:62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</row>
    <row r="657" spans="1:62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</row>
    <row r="658" spans="1:62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</row>
    <row r="659" spans="1:62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</row>
    <row r="660" spans="1:62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</row>
    <row r="661" spans="1:62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</row>
    <row r="662" spans="1:62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</row>
    <row r="663" spans="1:62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</row>
    <row r="664" spans="1:62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</row>
    <row r="665" spans="1:62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</row>
    <row r="666" spans="1:62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</row>
    <row r="667" spans="1:62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</row>
    <row r="668" spans="1:62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</row>
    <row r="669" spans="1:62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</row>
    <row r="670" spans="1:62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</row>
    <row r="671" spans="1:62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</row>
    <row r="672" spans="1:62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</row>
    <row r="673" spans="1:62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</row>
    <row r="674" spans="1:62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</row>
    <row r="675" spans="1:62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</row>
    <row r="676" spans="1:62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</row>
    <row r="677" spans="1:62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</row>
    <row r="678" spans="1:62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</row>
    <row r="679" spans="1:62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</row>
    <row r="680" spans="1:62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</row>
    <row r="681" spans="1:62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</row>
    <row r="682" spans="1:62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</row>
    <row r="683" spans="1:62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</row>
    <row r="684" spans="1:62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</row>
    <row r="685" spans="1:62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</row>
    <row r="686" spans="1:62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</row>
    <row r="687" spans="1:62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</row>
    <row r="688" spans="1:62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</row>
    <row r="689" spans="1:62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</row>
    <row r="690" spans="1:62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</row>
    <row r="691" spans="1:62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</row>
    <row r="692" spans="1:62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</row>
    <row r="693" spans="1:62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</row>
    <row r="694" spans="1:62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</row>
    <row r="695" spans="1:62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</row>
    <row r="696" spans="1:62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</row>
    <row r="697" spans="1:62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</row>
    <row r="698" spans="1:62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</row>
    <row r="699" spans="1:62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</row>
    <row r="700" spans="1:62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</row>
    <row r="701" spans="1:62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</row>
    <row r="702" spans="1:62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</row>
    <row r="703" spans="1:62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</row>
    <row r="704" spans="1:62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</row>
    <row r="705" spans="1:62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</row>
    <row r="706" spans="1:62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</row>
    <row r="707" spans="1:62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</row>
    <row r="708" spans="1:62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</row>
    <row r="709" spans="1:62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</row>
    <row r="710" spans="1:62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</row>
    <row r="711" spans="1:62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</row>
    <row r="712" spans="1:62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</row>
    <row r="713" spans="1:62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</row>
    <row r="714" spans="1:62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</row>
    <row r="715" spans="1:62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</row>
    <row r="716" spans="1:62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</row>
    <row r="717" spans="1:62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</row>
    <row r="718" spans="1:62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</row>
    <row r="719" spans="1:62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</row>
    <row r="720" spans="1:62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</row>
    <row r="721" spans="1:62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</row>
    <row r="722" spans="1:62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</row>
    <row r="723" spans="1:62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</row>
    <row r="724" spans="1:62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</row>
    <row r="725" spans="1:62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</row>
    <row r="726" spans="1:62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</row>
    <row r="727" spans="1:62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</row>
    <row r="728" spans="1:62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</row>
    <row r="729" spans="1:62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</row>
    <row r="730" spans="1:62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</row>
    <row r="731" spans="1:62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</row>
    <row r="732" spans="1:62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</row>
    <row r="733" spans="1:62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</row>
    <row r="734" spans="1:62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</row>
    <row r="735" spans="1:62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</row>
    <row r="736" spans="1:62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</row>
    <row r="737" spans="1:62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</row>
    <row r="738" spans="1:62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</row>
    <row r="739" spans="1:62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</row>
    <row r="740" spans="1:62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</row>
    <row r="741" spans="1:62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</row>
    <row r="742" spans="1:62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</row>
    <row r="743" spans="1:62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</row>
    <row r="744" spans="1:62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</row>
    <row r="745" spans="1:62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</row>
    <row r="746" spans="1:62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</row>
    <row r="747" spans="1:62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</row>
    <row r="748" spans="1:62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</row>
    <row r="749" spans="1:62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</row>
    <row r="750" spans="1:62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</row>
    <row r="751" spans="1:62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</row>
    <row r="752" spans="1:62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</row>
    <row r="753" spans="1:62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</row>
    <row r="754" spans="1:62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</row>
    <row r="755" spans="1:62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</row>
    <row r="756" spans="1:62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</row>
    <row r="757" spans="1:62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</row>
    <row r="758" spans="1:62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</row>
    <row r="759" spans="1:62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</row>
    <row r="760" spans="1:62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</row>
    <row r="761" spans="1:62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</row>
    <row r="762" spans="1:62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</row>
    <row r="763" spans="1:62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</row>
    <row r="764" spans="1:62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</row>
    <row r="765" spans="1:62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</row>
    <row r="766" spans="1:62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</row>
    <row r="767" spans="1:62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</row>
    <row r="768" spans="1:62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</row>
    <row r="769" spans="1:62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</row>
    <row r="770" spans="1:62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</row>
    <row r="771" spans="1:62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</row>
    <row r="772" spans="1:62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</row>
    <row r="773" spans="1:62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</row>
    <row r="774" spans="1:62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</row>
    <row r="775" spans="1:62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</row>
    <row r="776" spans="1:62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</row>
    <row r="777" spans="1:62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</row>
    <row r="778" spans="1:62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</row>
    <row r="779" spans="1:62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</row>
    <row r="780" spans="1:62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</row>
    <row r="781" spans="1:62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</row>
    <row r="782" spans="1:62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</row>
    <row r="783" spans="1:62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</row>
    <row r="784" spans="1:62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</row>
    <row r="785" spans="1:62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</row>
    <row r="786" spans="1:62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</row>
    <row r="787" spans="1:62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</row>
    <row r="788" spans="1:62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</row>
    <row r="789" spans="1:62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</row>
    <row r="790" spans="1:62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</row>
    <row r="791" spans="1:62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</row>
    <row r="792" spans="1:62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</row>
    <row r="793" spans="1:62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</row>
    <row r="794" spans="1:62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</row>
    <row r="795" spans="1:62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</row>
    <row r="796" spans="1:62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</row>
    <row r="797" spans="1:62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</row>
    <row r="798" spans="1:62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</row>
    <row r="799" spans="1:62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</row>
    <row r="800" spans="1:62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</row>
    <row r="801" spans="1:62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</row>
    <row r="802" spans="1:62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</row>
    <row r="803" spans="1:62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</row>
    <row r="804" spans="1:62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</row>
    <row r="805" spans="1:62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</row>
    <row r="806" spans="1:62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</row>
    <row r="807" spans="1:62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</row>
    <row r="808" spans="1:62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</row>
    <row r="809" spans="1:62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</row>
    <row r="810" spans="1:62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</row>
    <row r="811" spans="1:62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</row>
    <row r="812" spans="1:62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</row>
    <row r="813" spans="1:62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</row>
    <row r="814" spans="1:62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</row>
    <row r="815" spans="1:62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</row>
    <row r="816" spans="1:62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</row>
    <row r="817" spans="1:62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</row>
    <row r="818" spans="1:62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</row>
    <row r="819" spans="1:62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</row>
    <row r="820" spans="1:62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</row>
    <row r="821" spans="1:62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</row>
    <row r="822" spans="1:62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</row>
    <row r="823" spans="1:62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</row>
    <row r="824" spans="1:62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</row>
    <row r="825" spans="1:62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</row>
    <row r="826" spans="1:62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</row>
    <row r="827" spans="1:62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</row>
    <row r="828" spans="1:62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</row>
    <row r="829" spans="1:62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</row>
    <row r="830" spans="1:62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</row>
    <row r="831" spans="1:62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</row>
    <row r="832" spans="1:62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</row>
    <row r="833" spans="1:62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</row>
    <row r="834" spans="1:62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</row>
    <row r="835" spans="1:62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</row>
    <row r="836" spans="1:62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</row>
    <row r="837" spans="1:62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</row>
    <row r="838" spans="1:62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</row>
    <row r="839" spans="1:62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</row>
    <row r="840" spans="1:62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</row>
    <row r="841" spans="1:62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</row>
    <row r="842" spans="1:62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</row>
    <row r="843" spans="1:62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</row>
    <row r="844" spans="1:62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</row>
    <row r="845" spans="1:62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</row>
    <row r="846" spans="1:62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</row>
    <row r="847" spans="1:62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</row>
    <row r="848" spans="1:62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</row>
    <row r="849" spans="1:62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</row>
    <row r="850" spans="1:62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</row>
    <row r="851" spans="1:62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</row>
    <row r="852" spans="1:62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</row>
    <row r="853" spans="1:62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</row>
    <row r="854" spans="1:62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</row>
    <row r="855" spans="1:62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</row>
    <row r="856" spans="1:62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</row>
    <row r="857" spans="1:62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</row>
    <row r="858" spans="1:62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</row>
    <row r="859" spans="1:62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</row>
    <row r="860" spans="1:62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</row>
    <row r="861" spans="1:62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</row>
    <row r="862" spans="1:62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</row>
    <row r="863" spans="1:62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</row>
    <row r="864" spans="1:62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</row>
    <row r="865" spans="1:62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</row>
    <row r="866" spans="1:62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</row>
    <row r="867" spans="1:62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</row>
    <row r="868" spans="1:62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</row>
    <row r="869" spans="1:62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</row>
    <row r="870" spans="1:62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</row>
    <row r="871" spans="1:62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</row>
    <row r="872" spans="1:62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</row>
    <row r="873" spans="1:62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</row>
    <row r="874" spans="1:62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</row>
    <row r="875" spans="1:62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</row>
    <row r="876" spans="1:62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</row>
    <row r="877" spans="1:62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</row>
    <row r="878" spans="1:62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</row>
    <row r="879" spans="1:62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</row>
    <row r="880" spans="1:62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</row>
    <row r="881" spans="1:62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</row>
    <row r="882" spans="1:62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</row>
    <row r="883" spans="1:62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</row>
    <row r="884" spans="1:62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</row>
    <row r="885" spans="1:62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</row>
    <row r="886" spans="1:62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</row>
    <row r="887" spans="1:62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</row>
    <row r="888" spans="1:62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</row>
    <row r="889" spans="1:62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</row>
    <row r="890" spans="1:62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</row>
    <row r="891" spans="1:62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</row>
    <row r="892" spans="1:62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</row>
    <row r="893" spans="1:62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</row>
    <row r="894" spans="1:62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</row>
    <row r="895" spans="1:62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</row>
    <row r="896" spans="1:62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</row>
    <row r="897" spans="1:62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</row>
    <row r="898" spans="1:62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</row>
    <row r="899" spans="1:62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</row>
    <row r="900" spans="1:62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</row>
    <row r="901" spans="1:62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</row>
    <row r="902" spans="1:62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</row>
    <row r="903" spans="1:62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</row>
    <row r="904" spans="1:62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</row>
    <row r="905" spans="1:62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</row>
    <row r="906" spans="1:62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</row>
    <row r="907" spans="1:62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</row>
    <row r="908" spans="1:62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</row>
    <row r="909" spans="1:62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</row>
    <row r="910" spans="1:62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</row>
    <row r="911" spans="1:62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</row>
    <row r="912" spans="1:62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</row>
    <row r="913" spans="1:62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</row>
    <row r="914" spans="1:62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</row>
    <row r="915" spans="1:62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</row>
    <row r="916" spans="1:62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</row>
    <row r="917" spans="1:62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</row>
    <row r="918" spans="1:62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</row>
    <row r="919" spans="1:62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</row>
    <row r="920" spans="1:62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</row>
    <row r="921" spans="1:62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</row>
    <row r="922" spans="1:62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</row>
    <row r="923" spans="1:62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</row>
    <row r="924" spans="1:62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</row>
    <row r="925" spans="1:62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</row>
    <row r="926" spans="1:62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</row>
    <row r="927" spans="1:62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</row>
    <row r="928" spans="1:62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</row>
    <row r="929" spans="1:62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</row>
    <row r="930" spans="1:62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</row>
    <row r="931" spans="1:62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</row>
    <row r="932" spans="1:62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</row>
    <row r="933" spans="1:62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</row>
    <row r="934" spans="1:62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</row>
    <row r="935" spans="1:62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</row>
    <row r="936" spans="1:62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</row>
    <row r="937" spans="1:62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</row>
    <row r="938" spans="1:62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</row>
    <row r="939" spans="1:62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</row>
    <row r="940" spans="1:62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</row>
    <row r="941" spans="1:62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</row>
    <row r="942" spans="1:62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</row>
    <row r="943" spans="1:62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</row>
    <row r="944" spans="1:62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</row>
    <row r="945" spans="1:62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</row>
    <row r="946" spans="1:62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</row>
    <row r="947" spans="1:62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</row>
    <row r="948" spans="1:62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</row>
    <row r="949" spans="1:62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</row>
    <row r="950" spans="1:62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</row>
    <row r="951" spans="1:62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</row>
    <row r="952" spans="1:62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</row>
    <row r="953" spans="1:62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</row>
    <row r="954" spans="1:62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</row>
    <row r="955" spans="1:62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</row>
    <row r="956" spans="1:62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</row>
    <row r="957" spans="1:62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</row>
    <row r="958" spans="1:62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</row>
    <row r="959" spans="1:62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</row>
    <row r="960" spans="1:62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</row>
    <row r="961" spans="1:62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</row>
    <row r="962" spans="1:62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</row>
    <row r="963" spans="1:62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</row>
    <row r="964" spans="1:62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</row>
    <row r="965" spans="1:62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</row>
    <row r="966" spans="1:62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</row>
    <row r="967" spans="1:62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</row>
    <row r="968" spans="1:62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</row>
    <row r="969" spans="1:62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</row>
    <row r="970" spans="1:62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</row>
    <row r="971" spans="1:62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</row>
    <row r="972" spans="1:62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</row>
    <row r="973" spans="1:62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</row>
    <row r="974" spans="1:62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</row>
    <row r="975" spans="1:62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</row>
    <row r="976" spans="1:62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</row>
    <row r="977" spans="1:62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</row>
    <row r="978" spans="1:62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</row>
    <row r="979" spans="1:62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</row>
    <row r="980" spans="1:62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</row>
    <row r="981" spans="1:62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</row>
    <row r="982" spans="1:62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</row>
    <row r="983" spans="1:62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</row>
    <row r="984" spans="1:62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</row>
    <row r="985" spans="1:62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</row>
    <row r="986" spans="1:62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</row>
    <row r="987" spans="1:62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</row>
    <row r="988" spans="1:62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</row>
    <row r="989" spans="1:62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</row>
    <row r="990" spans="1:62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</row>
    <row r="991" spans="1:62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</row>
    <row r="992" spans="1:62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</row>
    <row r="993" spans="1:62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</row>
    <row r="994" spans="1:62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</row>
    <row r="995" spans="1:62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</row>
    <row r="996" spans="1:62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</row>
    <row r="997" spans="1:62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</row>
    <row r="998" spans="1:62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</row>
    <row r="999" spans="1:62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</row>
    <row r="1000" spans="1:62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</row>
  </sheetData>
  <mergeCells count="51">
    <mergeCell ref="BE7:BE9"/>
    <mergeCell ref="AS5:AS6"/>
    <mergeCell ref="AT5:AX5"/>
    <mergeCell ref="AY5:AY6"/>
    <mergeCell ref="AZ5:BD5"/>
    <mergeCell ref="AQ7:AQ9"/>
    <mergeCell ref="AS7:AS9"/>
    <mergeCell ref="AY7:AY9"/>
    <mergeCell ref="W7:W9"/>
    <mergeCell ref="Y7:Y9"/>
    <mergeCell ref="AE7:AE9"/>
    <mergeCell ref="A3:A6"/>
    <mergeCell ref="B3:B6"/>
    <mergeCell ref="C3:V3"/>
    <mergeCell ref="W3:AP3"/>
    <mergeCell ref="AK7:AK9"/>
    <mergeCell ref="A7:A10"/>
    <mergeCell ref="C7:C9"/>
    <mergeCell ref="E7:E9"/>
    <mergeCell ref="K7:K9"/>
    <mergeCell ref="Q7:Q9"/>
    <mergeCell ref="AR4:AR6"/>
    <mergeCell ref="E5:E6"/>
    <mergeCell ref="F5:J5"/>
    <mergeCell ref="K5:K6"/>
    <mergeCell ref="L5:P5"/>
    <mergeCell ref="Q5:Q6"/>
    <mergeCell ref="R5:V5"/>
    <mergeCell ref="W4:W6"/>
    <mergeCell ref="X4:X6"/>
    <mergeCell ref="Y4:AD4"/>
    <mergeCell ref="AE4:AJ4"/>
    <mergeCell ref="AK4:AP4"/>
    <mergeCell ref="AK5:AK6"/>
    <mergeCell ref="AL5:AP5"/>
    <mergeCell ref="AQ3:BJ3"/>
    <mergeCell ref="C4:C6"/>
    <mergeCell ref="D4:D6"/>
    <mergeCell ref="E4:J4"/>
    <mergeCell ref="K4:P4"/>
    <mergeCell ref="Q4:V4"/>
    <mergeCell ref="Y5:Y6"/>
    <mergeCell ref="Z5:AD5"/>
    <mergeCell ref="AE5:AE6"/>
    <mergeCell ref="AF5:AJ5"/>
    <mergeCell ref="AS4:AX4"/>
    <mergeCell ref="AY4:BD4"/>
    <mergeCell ref="BE4:BJ4"/>
    <mergeCell ref="AQ4:AQ6"/>
    <mergeCell ref="BE5:BE6"/>
    <mergeCell ref="BF5:BJ5"/>
  </mergeCells>
  <pageMargins left="0.25" right="0.25" top="0.75" bottom="0.75" header="0.3" footer="0.3"/>
  <pageSetup paperSize="9" scale="1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8DECA-DD2C-44EE-BD1D-0D66C99477EC}">
  <sheetPr>
    <pageSetUpPr fitToPage="1"/>
  </sheetPr>
  <dimension ref="A1:K15"/>
  <sheetViews>
    <sheetView zoomScale="85" zoomScaleNormal="85" workbookViewId="0">
      <pane xSplit="5" ySplit="4" topLeftCell="F5" activePane="bottomRight" state="frozenSplit"/>
      <selection pane="topRight" activeCell="F1" sqref="F1"/>
      <selection pane="bottomLeft" activeCell="A15" sqref="A15"/>
      <selection pane="bottomRight" activeCell="B33" sqref="B33"/>
    </sheetView>
  </sheetViews>
  <sheetFormatPr defaultRowHeight="12.75" x14ac:dyDescent="0.2"/>
  <cols>
    <col min="1" max="1" width="31.42578125" style="39" customWidth="1"/>
    <col min="2" max="2" width="33.5703125" style="39" customWidth="1"/>
    <col min="3" max="8" width="19" style="39" customWidth="1"/>
    <col min="9" max="9" width="20.7109375" style="39" customWidth="1"/>
    <col min="10" max="11" width="20.140625" style="39" customWidth="1"/>
    <col min="12" max="16384" width="9.140625" style="39"/>
  </cols>
  <sheetData>
    <row r="1" spans="1:11" ht="14.25" x14ac:dyDescent="0.2">
      <c r="A1" s="38" t="s">
        <v>26</v>
      </c>
    </row>
    <row r="2" spans="1:11" ht="20.25" x14ac:dyDescent="0.3">
      <c r="B2" s="40"/>
      <c r="C2" s="40"/>
      <c r="D2" s="40"/>
      <c r="E2" s="40"/>
      <c r="F2" s="40"/>
      <c r="G2" s="40"/>
      <c r="H2" s="40"/>
    </row>
    <row r="3" spans="1:11" ht="39.75" customHeight="1" x14ac:dyDescent="0.2">
      <c r="A3" s="41"/>
      <c r="B3" s="41" t="s">
        <v>27</v>
      </c>
      <c r="C3" s="42">
        <v>2022</v>
      </c>
      <c r="D3" s="42"/>
      <c r="E3" s="42"/>
      <c r="F3" s="42">
        <v>2023</v>
      </c>
      <c r="G3" s="42"/>
      <c r="H3" s="42"/>
      <c r="I3" s="43" t="s">
        <v>28</v>
      </c>
      <c r="J3" s="43"/>
      <c r="K3" s="43"/>
    </row>
    <row r="4" spans="1:11" ht="125.25" customHeight="1" x14ac:dyDescent="0.2">
      <c r="A4" s="41"/>
      <c r="B4" s="41"/>
      <c r="C4" s="44" t="s">
        <v>29</v>
      </c>
      <c r="D4" s="44" t="s">
        <v>30</v>
      </c>
      <c r="E4" s="44" t="s">
        <v>31</v>
      </c>
      <c r="F4" s="44" t="s">
        <v>29</v>
      </c>
      <c r="G4" s="44" t="s">
        <v>30</v>
      </c>
      <c r="H4" s="44" t="s">
        <v>31</v>
      </c>
      <c r="I4" s="44" t="s">
        <v>29</v>
      </c>
      <c r="J4" s="44" t="s">
        <v>30</v>
      </c>
      <c r="K4" s="44" t="s">
        <v>32</v>
      </c>
    </row>
    <row r="5" spans="1:11" ht="18.75" x14ac:dyDescent="0.2">
      <c r="A5" s="41" t="s">
        <v>18</v>
      </c>
      <c r="B5" s="44" t="s">
        <v>8</v>
      </c>
      <c r="C5" s="45">
        <v>748</v>
      </c>
      <c r="D5" s="45">
        <v>748</v>
      </c>
      <c r="E5" s="45">
        <v>70</v>
      </c>
      <c r="F5" s="45">
        <v>964</v>
      </c>
      <c r="G5" s="45">
        <v>941</v>
      </c>
      <c r="H5" s="45">
        <v>104</v>
      </c>
      <c r="I5" s="45">
        <f t="shared" ref="I5:K7" si="0">F5-C5</f>
        <v>216</v>
      </c>
      <c r="J5" s="45">
        <f t="shared" si="0"/>
        <v>193</v>
      </c>
      <c r="K5" s="45">
        <f t="shared" si="0"/>
        <v>34</v>
      </c>
    </row>
    <row r="6" spans="1:11" ht="18.75" x14ac:dyDescent="0.2">
      <c r="A6" s="41"/>
      <c r="B6" s="44" t="s">
        <v>10</v>
      </c>
      <c r="C6" s="45">
        <v>278</v>
      </c>
      <c r="D6" s="45">
        <v>278</v>
      </c>
      <c r="E6" s="45">
        <v>15</v>
      </c>
      <c r="F6" s="45">
        <v>347</v>
      </c>
      <c r="G6" s="45">
        <v>347</v>
      </c>
      <c r="H6" s="45">
        <v>74</v>
      </c>
      <c r="I6" s="45">
        <f t="shared" si="0"/>
        <v>69</v>
      </c>
      <c r="J6" s="45">
        <f t="shared" si="0"/>
        <v>69</v>
      </c>
      <c r="K6" s="45">
        <f t="shared" si="0"/>
        <v>59</v>
      </c>
    </row>
    <row r="7" spans="1:11" ht="37.5" x14ac:dyDescent="0.2">
      <c r="A7" s="41"/>
      <c r="B7" s="44" t="s">
        <v>33</v>
      </c>
      <c r="C7" s="45">
        <v>803</v>
      </c>
      <c r="D7" s="45">
        <v>803</v>
      </c>
      <c r="E7" s="45">
        <v>14</v>
      </c>
      <c r="F7" s="45">
        <v>836</v>
      </c>
      <c r="G7" s="45">
        <v>836</v>
      </c>
      <c r="H7" s="45">
        <v>20</v>
      </c>
      <c r="I7" s="45">
        <f>F7-C7</f>
        <v>33</v>
      </c>
      <c r="J7" s="45">
        <f t="shared" si="0"/>
        <v>33</v>
      </c>
      <c r="K7" s="45">
        <f t="shared" si="0"/>
        <v>6</v>
      </c>
    </row>
    <row r="8" spans="1:11" ht="18.75" x14ac:dyDescent="0.2">
      <c r="A8" s="41"/>
      <c r="B8" s="44" t="s">
        <v>34</v>
      </c>
      <c r="C8" s="45"/>
      <c r="D8" s="45"/>
      <c r="E8" s="45"/>
      <c r="F8" s="45"/>
      <c r="G8" s="45"/>
      <c r="H8" s="45"/>
      <c r="I8" s="45">
        <f>F8-C8</f>
        <v>0</v>
      </c>
      <c r="J8" s="45">
        <f>G8-D8</f>
        <v>0</v>
      </c>
      <c r="K8" s="45">
        <f>H8-E8</f>
        <v>0</v>
      </c>
    </row>
    <row r="9" spans="1:11" ht="18.75" x14ac:dyDescent="0.2">
      <c r="A9" s="41"/>
      <c r="B9" s="46" t="s">
        <v>13</v>
      </c>
      <c r="C9" s="47">
        <f t="shared" ref="C9:K9" si="1">SUM(C5:C8)</f>
        <v>1829</v>
      </c>
      <c r="D9" s="47">
        <f t="shared" si="1"/>
        <v>1829</v>
      </c>
      <c r="E9" s="47">
        <f t="shared" si="1"/>
        <v>99</v>
      </c>
      <c r="F9" s="47">
        <f t="shared" si="1"/>
        <v>2147</v>
      </c>
      <c r="G9" s="47">
        <f t="shared" si="1"/>
        <v>2124</v>
      </c>
      <c r="H9" s="47">
        <f t="shared" si="1"/>
        <v>198</v>
      </c>
      <c r="I9" s="47">
        <f t="shared" si="1"/>
        <v>318</v>
      </c>
      <c r="J9" s="47">
        <f t="shared" si="1"/>
        <v>295</v>
      </c>
      <c r="K9" s="47">
        <f t="shared" si="1"/>
        <v>99</v>
      </c>
    </row>
    <row r="12" spans="1:11" x14ac:dyDescent="0.2">
      <c r="C12" s="48"/>
      <c r="D12" s="48"/>
      <c r="E12" s="48"/>
      <c r="F12" s="48"/>
      <c r="G12" s="48"/>
      <c r="H12" s="48"/>
    </row>
    <row r="13" spans="1:11" x14ac:dyDescent="0.2">
      <c r="C13" s="48"/>
      <c r="D13" s="48"/>
      <c r="E13" s="48"/>
      <c r="F13" s="48"/>
      <c r="G13" s="48"/>
      <c r="H13" s="48"/>
    </row>
    <row r="14" spans="1:11" x14ac:dyDescent="0.2">
      <c r="C14" s="48"/>
      <c r="D14" s="48"/>
      <c r="E14" s="48"/>
      <c r="F14" s="48"/>
      <c r="G14" s="48"/>
      <c r="H14" s="48"/>
    </row>
    <row r="15" spans="1:11" x14ac:dyDescent="0.2">
      <c r="C15" s="48"/>
      <c r="D15" s="48"/>
      <c r="E15" s="48"/>
      <c r="F15" s="48"/>
      <c r="G15" s="48"/>
      <c r="H15" s="48"/>
    </row>
  </sheetData>
  <mergeCells count="7">
    <mergeCell ref="A5:A9"/>
    <mergeCell ref="B2:H2"/>
    <mergeCell ref="A3:A4"/>
    <mergeCell ref="B3:B4"/>
    <mergeCell ref="C3:E3"/>
    <mergeCell ref="F3:H3"/>
    <mergeCell ref="I3:K3"/>
  </mergeCells>
  <printOptions horizontalCentered="1"/>
  <pageMargins left="0.51181102362204722" right="0.17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B07B-6E98-4176-8F0B-3523095F137E}">
  <dimension ref="A1:D18"/>
  <sheetViews>
    <sheetView workbookViewId="0">
      <selection activeCell="G21" sqref="G21"/>
    </sheetView>
  </sheetViews>
  <sheetFormatPr defaultRowHeight="15" x14ac:dyDescent="0.25"/>
  <cols>
    <col min="1" max="1" width="32" style="49" customWidth="1"/>
    <col min="2" max="2" width="14.85546875" style="49" customWidth="1"/>
    <col min="3" max="3" width="14.5703125" style="49" customWidth="1"/>
    <col min="4" max="4" width="14.7109375" style="49" customWidth="1"/>
    <col min="5" max="16384" width="9.140625" style="49"/>
  </cols>
  <sheetData>
    <row r="1" spans="1:4" x14ac:dyDescent="0.25">
      <c r="A1" s="38" t="s">
        <v>35</v>
      </c>
    </row>
    <row r="3" spans="1:4" ht="24" customHeight="1" x14ac:dyDescent="0.25">
      <c r="A3" s="50" t="s">
        <v>36</v>
      </c>
      <c r="B3" s="50" t="s">
        <v>37</v>
      </c>
      <c r="C3" s="50" t="s">
        <v>38</v>
      </c>
      <c r="D3" s="50" t="s">
        <v>39</v>
      </c>
    </row>
    <row r="4" spans="1:4" ht="25.5" customHeight="1" x14ac:dyDescent="0.25">
      <c r="A4" s="51" t="s">
        <v>40</v>
      </c>
      <c r="B4" s="52"/>
      <c r="C4" s="52"/>
      <c r="D4" s="52"/>
    </row>
    <row r="5" spans="1:4" ht="25.5" customHeight="1" x14ac:dyDescent="0.25">
      <c r="A5" s="51" t="s">
        <v>41</v>
      </c>
      <c r="B5" s="52"/>
      <c r="C5" s="52"/>
      <c r="D5" s="52"/>
    </row>
    <row r="6" spans="1:4" ht="25.5" customHeight="1" x14ac:dyDescent="0.25">
      <c r="A6" s="51" t="s">
        <v>42</v>
      </c>
      <c r="B6" s="50">
        <v>22.8</v>
      </c>
      <c r="C6" s="50">
        <v>24.9</v>
      </c>
      <c r="D6" s="50">
        <f t="shared" ref="D6:D18" si="0">C6-B6</f>
        <v>2.0999999999999979</v>
      </c>
    </row>
    <row r="7" spans="1:4" ht="25.5" customHeight="1" x14ac:dyDescent="0.25">
      <c r="A7" s="51" t="s">
        <v>43</v>
      </c>
      <c r="B7" s="50">
        <v>35.6</v>
      </c>
      <c r="C7" s="50">
        <v>41.7</v>
      </c>
      <c r="D7" s="50">
        <f t="shared" si="0"/>
        <v>6.1000000000000014</v>
      </c>
    </row>
    <row r="8" spans="1:4" ht="25.5" customHeight="1" x14ac:dyDescent="0.25">
      <c r="A8" s="51"/>
      <c r="B8" s="50"/>
      <c r="C8" s="50"/>
      <c r="D8" s="50"/>
    </row>
    <row r="9" spans="1:4" ht="25.5" customHeight="1" x14ac:dyDescent="0.25">
      <c r="A9" s="52" t="s">
        <v>44</v>
      </c>
      <c r="B9" s="50"/>
      <c r="C9" s="50"/>
      <c r="D9" s="50"/>
    </row>
    <row r="10" spans="1:4" ht="25.5" customHeight="1" x14ac:dyDescent="0.25">
      <c r="A10" s="51" t="s">
        <v>45</v>
      </c>
      <c r="B10" s="50"/>
      <c r="C10" s="50"/>
      <c r="D10" s="50"/>
    </row>
    <row r="11" spans="1:4" ht="25.5" customHeight="1" x14ac:dyDescent="0.25">
      <c r="A11" s="51" t="s">
        <v>46</v>
      </c>
      <c r="B11" s="50"/>
      <c r="C11" s="50"/>
      <c r="D11" s="50"/>
    </row>
    <row r="12" spans="1:4" ht="25.5" customHeight="1" x14ac:dyDescent="0.25">
      <c r="A12" s="51" t="s">
        <v>47</v>
      </c>
      <c r="B12" s="50">
        <v>85.1</v>
      </c>
      <c r="C12" s="50">
        <v>131.1</v>
      </c>
      <c r="D12" s="50">
        <f t="shared" si="0"/>
        <v>46</v>
      </c>
    </row>
    <row r="13" spans="1:4" ht="25.5" customHeight="1" x14ac:dyDescent="0.25">
      <c r="A13" s="51" t="s">
        <v>48</v>
      </c>
      <c r="B13" s="50">
        <v>136.19999999999999</v>
      </c>
      <c r="C13" s="50">
        <v>165</v>
      </c>
      <c r="D13" s="50">
        <f t="shared" si="0"/>
        <v>28.800000000000011</v>
      </c>
    </row>
    <row r="14" spans="1:4" ht="25.5" customHeight="1" x14ac:dyDescent="0.25">
      <c r="A14" s="51"/>
      <c r="B14" s="50"/>
      <c r="C14" s="50"/>
      <c r="D14" s="50"/>
    </row>
    <row r="15" spans="1:4" ht="25.5" customHeight="1" x14ac:dyDescent="0.25">
      <c r="A15" s="52" t="s">
        <v>49</v>
      </c>
      <c r="B15" s="50"/>
      <c r="C15" s="50"/>
      <c r="D15" s="50"/>
    </row>
    <row r="16" spans="1:4" ht="25.5" customHeight="1" x14ac:dyDescent="0.25">
      <c r="A16" s="51" t="s">
        <v>50</v>
      </c>
      <c r="B16" s="50">
        <v>0</v>
      </c>
      <c r="C16" s="50">
        <v>1</v>
      </c>
      <c r="D16" s="50">
        <f t="shared" si="0"/>
        <v>1</v>
      </c>
    </row>
    <row r="17" spans="1:4" ht="25.5" customHeight="1" x14ac:dyDescent="0.25">
      <c r="A17" s="51" t="s">
        <v>51</v>
      </c>
      <c r="B17" s="50"/>
      <c r="C17" s="50"/>
      <c r="D17" s="50"/>
    </row>
    <row r="18" spans="1:4" ht="25.5" customHeight="1" x14ac:dyDescent="0.25">
      <c r="A18" s="51" t="s">
        <v>52</v>
      </c>
      <c r="B18" s="50">
        <v>135</v>
      </c>
      <c r="C18" s="50">
        <v>164</v>
      </c>
      <c r="D18" s="50">
        <f t="shared" si="0"/>
        <v>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80653-68F1-487F-96D7-1B7B662C4EEC}">
  <sheetPr>
    <pageSetUpPr fitToPage="1"/>
  </sheetPr>
  <dimension ref="A1:K19"/>
  <sheetViews>
    <sheetView showZeros="0" zoomScale="70" zoomScaleNormal="70" zoomScaleSheetLayoutView="55" workbookViewId="0">
      <pane xSplit="3" ySplit="8" topLeftCell="D9" activePane="bottomRight" state="frozen"/>
      <selection activeCell="J22" sqref="J22"/>
      <selection pane="topRight" activeCell="J22" sqref="J22"/>
      <selection pane="bottomLeft" activeCell="J22" sqref="J22"/>
      <selection pane="bottomRight" activeCell="E19" sqref="E19"/>
    </sheetView>
  </sheetViews>
  <sheetFormatPr defaultColWidth="9.140625" defaultRowHeight="12.75" x14ac:dyDescent="0.2"/>
  <cols>
    <col min="1" max="1" width="8.5703125" style="53" customWidth="1"/>
    <col min="2" max="2" width="46.7109375" style="53" customWidth="1"/>
    <col min="3" max="3" width="21.85546875" style="54" customWidth="1"/>
    <col min="4" max="5" width="21.85546875" style="53" customWidth="1"/>
    <col min="6" max="16384" width="9.140625" style="53"/>
  </cols>
  <sheetData>
    <row r="1" spans="1:11" hidden="1" x14ac:dyDescent="0.2"/>
    <row r="2" spans="1:11" hidden="1" x14ac:dyDescent="0.2"/>
    <row r="3" spans="1:11" ht="20.25" x14ac:dyDescent="0.2">
      <c r="A3" s="55" t="s">
        <v>53</v>
      </c>
    </row>
    <row r="6" spans="1:11" ht="23.25" thickBot="1" x14ac:dyDescent="0.25">
      <c r="A6" s="55" t="s">
        <v>54</v>
      </c>
      <c r="B6" s="56"/>
      <c r="C6" s="56"/>
      <c r="D6" s="56"/>
    </row>
    <row r="7" spans="1:11" ht="20.25" customHeight="1" x14ac:dyDescent="0.2">
      <c r="A7" s="57" t="s">
        <v>55</v>
      </c>
      <c r="B7" s="58" t="s">
        <v>56</v>
      </c>
      <c r="C7" s="59" t="s">
        <v>37</v>
      </c>
      <c r="D7" s="59" t="s">
        <v>38</v>
      </c>
      <c r="E7" s="60" t="s">
        <v>57</v>
      </c>
    </row>
    <row r="8" spans="1:11" ht="69" customHeight="1" thickBot="1" x14ac:dyDescent="0.25">
      <c r="A8" s="61"/>
      <c r="B8" s="62"/>
      <c r="C8" s="63"/>
      <c r="D8" s="63"/>
      <c r="E8" s="64"/>
    </row>
    <row r="9" spans="1:11" ht="54" customHeight="1" x14ac:dyDescent="0.2">
      <c r="A9" s="65">
        <v>1</v>
      </c>
      <c r="B9" s="66" t="s">
        <v>58</v>
      </c>
      <c r="C9" s="67">
        <f>[3]TDSheet!$N$865/[3]TDSheet!$M$865</f>
        <v>0.33328404143199947</v>
      </c>
      <c r="D9" s="67">
        <f>[4]Лист_1!$O$768</f>
        <v>0.43857682766842143</v>
      </c>
      <c r="E9" s="68">
        <f>D9/C9-1</f>
        <v>0.31592507635234335</v>
      </c>
    </row>
    <row r="10" spans="1:11" ht="54" customHeight="1" x14ac:dyDescent="0.2">
      <c r="A10" s="69">
        <v>2</v>
      </c>
      <c r="B10" s="70" t="s">
        <v>59</v>
      </c>
      <c r="C10" s="71">
        <f>[3]TDSheet!$N$866/[3]TDSheet!$M$866</f>
        <v>0.39076619650198202</v>
      </c>
      <c r="D10" s="71">
        <f>[4]Лист_1!$O$769</f>
        <v>0.44512521616493761</v>
      </c>
      <c r="E10" s="72">
        <f t="shared" ref="E10:E16" si="0">D10/C10-1</f>
        <v>0.13910880764395861</v>
      </c>
    </row>
    <row r="11" spans="1:11" s="77" customFormat="1" ht="54" customHeight="1" x14ac:dyDescent="0.2">
      <c r="A11" s="73">
        <v>3</v>
      </c>
      <c r="B11" s="74" t="s">
        <v>60</v>
      </c>
      <c r="C11" s="75">
        <f>[3]TDSheet!$N$867/[3]TDSheet!$M$867</f>
        <v>0.37162882231548833</v>
      </c>
      <c r="D11" s="75">
        <f>[4]Лист_1!O770</f>
        <v>0.44301466114306071</v>
      </c>
      <c r="E11" s="76">
        <f t="shared" si="0"/>
        <v>0.19208908066600539</v>
      </c>
      <c r="K11" s="78"/>
    </row>
    <row r="12" spans="1:11" ht="54" customHeight="1" x14ac:dyDescent="0.2">
      <c r="A12" s="69">
        <v>4</v>
      </c>
      <c r="B12" s="70" t="s">
        <v>61</v>
      </c>
      <c r="C12" s="71">
        <f>[3]TDSheet!$N$868/[3]TDSheet!$M$868</f>
        <v>0.26117892979375862</v>
      </c>
      <c r="D12" s="71">
        <f>[4]Лист_1!O771</f>
        <v>0.31718343735010585</v>
      </c>
      <c r="E12" s="72">
        <f t="shared" si="0"/>
        <v>0.21442965403285585</v>
      </c>
    </row>
    <row r="13" spans="1:11" ht="54" customHeight="1" x14ac:dyDescent="0.2">
      <c r="A13" s="69">
        <v>5</v>
      </c>
      <c r="B13" s="70" t="s">
        <v>62</v>
      </c>
      <c r="C13" s="71">
        <f>[3]TDSheet!$N$869/[3]TDSheet!$M$869</f>
        <v>0.17849199940666258</v>
      </c>
      <c r="D13" s="71">
        <f>[4]Лист_1!O772</f>
        <v>0.21256096930722518</v>
      </c>
      <c r="E13" s="72">
        <f t="shared" si="0"/>
        <v>0.19087113155667246</v>
      </c>
    </row>
    <row r="14" spans="1:11" s="77" customFormat="1" ht="54" customHeight="1" x14ac:dyDescent="0.2">
      <c r="A14" s="73">
        <v>6</v>
      </c>
      <c r="B14" s="74" t="s">
        <v>63</v>
      </c>
      <c r="C14" s="75">
        <f>[3]TDSheet!$N$870/[3]TDSheet!$M$870</f>
        <v>0.22492307997872471</v>
      </c>
      <c r="D14" s="75">
        <f>[4]Лист_1!O773</f>
        <v>0.26652571286029053</v>
      </c>
      <c r="E14" s="76">
        <f t="shared" si="0"/>
        <v>0.18496382356804375</v>
      </c>
      <c r="K14" s="78"/>
    </row>
    <row r="15" spans="1:11" ht="54" customHeight="1" x14ac:dyDescent="0.2">
      <c r="A15" s="69">
        <v>7</v>
      </c>
      <c r="B15" s="70" t="s">
        <v>64</v>
      </c>
      <c r="C15" s="71">
        <f>[3]TDSheet!$N$871/[3]TDSheet!$M$871</f>
        <v>0.19931973960046193</v>
      </c>
      <c r="D15" s="71">
        <f>[4]Лист_1!O774</f>
        <v>0.23566097046171228</v>
      </c>
      <c r="E15" s="72">
        <f t="shared" si="0"/>
        <v>0.18232630111847747</v>
      </c>
    </row>
    <row r="16" spans="1:11" s="83" customFormat="1" ht="54" customHeight="1" thickBot="1" x14ac:dyDescent="0.35">
      <c r="A16" s="79">
        <v>8</v>
      </c>
      <c r="B16" s="80" t="s">
        <v>65</v>
      </c>
      <c r="C16" s="81">
        <f>[3]TDSheet!$N$872/[3]TDSheet!$M$872</f>
        <v>0.23673517626719198</v>
      </c>
      <c r="D16" s="81">
        <f>[4]Лист_1!O775</f>
        <v>0.27382413432160246</v>
      </c>
      <c r="E16" s="82">
        <f t="shared" si="0"/>
        <v>0.15666855529974089</v>
      </c>
      <c r="K16" s="84"/>
    </row>
    <row r="17" spans="2:4" ht="39.950000000000003" customHeight="1" x14ac:dyDescent="0.2">
      <c r="C17" s="85"/>
      <c r="D17" s="85"/>
    </row>
    <row r="18" spans="2:4" ht="20.25" customHeight="1" x14ac:dyDescent="0.3">
      <c r="C18" s="86"/>
      <c r="D18" s="83"/>
    </row>
    <row r="19" spans="2:4" ht="59.25" customHeight="1" x14ac:dyDescent="0.3">
      <c r="B19" s="87"/>
      <c r="C19" s="88"/>
    </row>
  </sheetData>
  <mergeCells count="5">
    <mergeCell ref="A7:A8"/>
    <mergeCell ref="B7:B8"/>
    <mergeCell ref="C7:C8"/>
    <mergeCell ref="D7:D8"/>
    <mergeCell ref="E7:E8"/>
  </mergeCells>
  <pageMargins left="0.19685039370078741" right="0.19685039370078741" top="0.59055118110236227" bottom="0.19685039370078741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прил. 1.1. 2021</vt:lpstr>
      <vt:lpstr>прил. 1.1. 2023</vt:lpstr>
      <vt:lpstr>прил. 1.2 2023</vt:lpstr>
      <vt:lpstr>прил. 1.3. 2023</vt:lpstr>
      <vt:lpstr>прил. 1.4 2023</vt:lpstr>
      <vt:lpstr>'прил. 1.4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</dc:creator>
  <cp:lastModifiedBy>RZ</cp:lastModifiedBy>
  <cp:lastPrinted>2024-01-15T10:37:06Z</cp:lastPrinted>
  <dcterms:created xsi:type="dcterms:W3CDTF">2006-09-16T00:00:00Z</dcterms:created>
  <dcterms:modified xsi:type="dcterms:W3CDTF">2024-03-04T13:41:09Z</dcterms:modified>
</cp:coreProperties>
</file>